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INSTITUTO MUNICIPAL DE CULTURA Y TURISMO\ELABORACIÓN DE ESTUDIOS PENDIENTES\26. MENGUANTE\"/>
    </mc:Choice>
  </mc:AlternateContent>
  <xr:revisionPtr revIDLastSave="0" documentId="13_ncr:1_{5DFA0371-6B28-467A-BB34-886574D7642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NGUANTE_VF" sheetId="2" r:id="rId1"/>
  </sheets>
  <definedNames>
    <definedName name="_xlnm.Print_Area" localSheetId="0">MENGUANTE_VF!$A$1:$G$33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1" i="2" l="1"/>
  <c r="G21" i="2" s="1"/>
  <c r="G11" i="2" l="1"/>
  <c r="G13" i="2"/>
  <c r="G12" i="2"/>
  <c r="G14" i="2"/>
  <c r="G15" i="2"/>
  <c r="G16" i="2"/>
  <c r="G17" i="2"/>
  <c r="G18" i="2"/>
  <c r="G19" i="2"/>
  <c r="G20" i="2"/>
  <c r="G10" i="2"/>
  <c r="G22" i="2" l="1"/>
  <c r="G23" i="2" l="1"/>
  <c r="G25" i="2" l="1"/>
  <c r="G24" i="2"/>
  <c r="G26" i="2" l="1"/>
</calcChain>
</file>

<file path=xl/sharedStrings.xml><?xml version="1.0" encoding="utf-8"?>
<sst xmlns="http://schemas.openxmlformats.org/spreadsheetml/2006/main" count="48" uniqueCount="38">
  <si>
    <t>C.C - NIT</t>
  </si>
  <si>
    <t>NOMBRE DE QUIEN FIRMA</t>
  </si>
  <si>
    <t>FIRMA DEL REPRESENTANTE LEGAL</t>
  </si>
  <si>
    <t>EMPRESA O PROVEEDOR</t>
  </si>
  <si>
    <t>COSTO TOTAL</t>
  </si>
  <si>
    <t>I ( 1 %)</t>
  </si>
  <si>
    <t>SUBTOTAL</t>
  </si>
  <si>
    <t>ACTIVIDAD</t>
  </si>
  <si>
    <t>ÍTEM</t>
  </si>
  <si>
    <t>FECHA</t>
  </si>
  <si>
    <t>COTIZANTE O PROVEEDOR</t>
  </si>
  <si>
    <t xml:space="preserve"> BIEN MUEBLE</t>
  </si>
  <si>
    <t>OBJETO</t>
  </si>
  <si>
    <t>FORMATO DE COTIZACION A TODO COSTO - DEBE INCLUIR IVA, IMPUESTOS Y GRAVAMENES DE LEY</t>
  </si>
  <si>
    <t>INSTITUTO MUNICIPAL DE CULTURA Y TURISMO - IMCT</t>
  </si>
  <si>
    <t>VALOR TOTAL OFERTADO</t>
  </si>
  <si>
    <t>UNIDAD</t>
  </si>
  <si>
    <t>CANT</t>
  </si>
  <si>
    <t>VLR UNITARIO</t>
  </si>
  <si>
    <t>Restitución de faltantes de soporte: Se suministrara la lámina siguiendo los moldes y se unirán por medio de soldadura mig, y se pulirá de manera que empareje con la superficie del original.</t>
  </si>
  <si>
    <t>Aplicación de cera microcristalina: corresponde a la aplicación de dos capas de acabado final, que a su vez otorga protección a la superficie. que cumpla la función de capa.</t>
  </si>
  <si>
    <t>ESCULTURA MENGUANTE</t>
  </si>
  <si>
    <t>Glb</t>
  </si>
  <si>
    <t>m</t>
  </si>
  <si>
    <r>
      <rPr>
        <u/>
        <sz val="10"/>
        <rFont val="Calibri"/>
        <family val="2"/>
        <scheme val="minor"/>
      </rPr>
      <t xml:space="preserve">Actividad 1. Retiro y traslado de escultura metálica </t>
    </r>
    <r>
      <rPr>
        <b/>
        <u/>
        <sz val="10"/>
        <rFont val="Calibri"/>
        <family val="2"/>
        <scheme val="minor"/>
      </rPr>
      <t>(EL ÍTEM SÓLO SE APLICA PARA EL CONTRATISTA QUE REALICE LA ACTIVIDAD DE RETIRO Y TRASLADO)</t>
    </r>
    <r>
      <rPr>
        <sz val="10"/>
        <rFont val="Calibri"/>
        <family val="2"/>
        <scheme val="minor"/>
      </rPr>
      <t xml:space="preserve">
Retiro técnico de la escultura metálica existente mediante maniobras de izaje con equipos adecuados (grúa, camión pluma o equipo equivalente), incluyendo el desacople de los apoyos existentes, protección de la pieza durante la manipulación, cargue, transporte interno hasta la zona de intervención y descargue sobre apoyos temporales que garanticen su estabilidad y eviten deformaciones, impactos o afectaciones al elemento artístico durante todo el proceso.</t>
    </r>
  </si>
  <si>
    <r>
      <rPr>
        <b/>
        <u/>
        <sz val="10"/>
        <rFont val="Calibri"/>
        <family val="2"/>
        <scheme val="minor"/>
      </rPr>
      <t>Actividades Preliminares y adecuación de zona de trabajo</t>
    </r>
    <r>
      <rPr>
        <sz val="10"/>
        <rFont val="Calibri"/>
        <family val="2"/>
        <scheme val="minor"/>
      </rPr>
      <t xml:space="preserve">  instalación de un sistema de cerramiento compuesto por señalizadores viales tubulares (4 colombinas plásticas) dispuestas cada 2 metros alrededor de la escultura y serán concatenadas con dos o tres líneas de cinta de seguridad amarilla </t>
    </r>
    <r>
      <rPr>
        <b/>
        <sz val="10"/>
        <rFont val="Calibri"/>
        <family val="2"/>
        <scheme val="minor"/>
      </rPr>
      <t xml:space="preserve">“PELIGRO NO PASE” </t>
    </r>
  </si>
  <si>
    <t>Patinado: Corresponde a la reposición de patina en toda la escultura, incluida las piezas nuevas</t>
  </si>
  <si>
    <r>
      <rPr>
        <b/>
        <u/>
        <sz val="10"/>
        <rFont val="Calibri"/>
        <family val="2"/>
        <scheme val="minor"/>
      </rPr>
      <t>Actividad 2. Construcción de cuatro (4) dados de concreto de 50 × 50 cm:</t>
    </r>
    <r>
      <rPr>
        <sz val="10"/>
        <rFont val="Calibri"/>
        <family val="2"/>
        <scheme val="minor"/>
      </rPr>
      <t xml:space="preserve">
Ejecución de cuatro (4) dados de concreto reforzado de sección 50 × 50 cm, con dimensiones y profundidad definidas de acuerdo con el diseño estructural y las condiciones del terreno. La actividad comprende replanteo, excavación manual, nivelación del fondo, suministro e instalación del acero de refuerzo, formaleta metálica, vaciado de concreto con resistencia mínima de 21 MPa (3.000 psi) , vibrado, acabado, curado y limpieza final. Incluye la instalación de pernos o platinas de anclaje, si el sistema de fijación de la escultura. El ítem incluye pruebas de labotatorio de concreto. Concreto de viga de cimentación de 3000 [psi] (210 Kg/cm²) , F'c = 24,5 [mpa].</t>
    </r>
  </si>
  <si>
    <r>
      <rPr>
        <b/>
        <u/>
        <sz val="10"/>
        <rFont val="Calibri"/>
        <family val="2"/>
        <scheme val="minor"/>
      </rPr>
      <t>Actividad 3. Construcción de viga de concreto:</t>
    </r>
    <r>
      <rPr>
        <sz val="10"/>
        <rFont val="Calibri"/>
        <family val="2"/>
        <scheme val="minor"/>
      </rPr>
      <t xml:space="preserve">
Construcción de una viga de cimentación en concreto reforzado con longitud de 2,62 m y una de 2,45 m, de sección conforme a los planos estructurales. Incluye replanteo, excavación, suministro, figurado y amarre del acero de refuerzo, instalación de formaleta metálica, fundida de concreto estructural, vibrado mecánico, curado, desencofrado y limpieza del área de trabajo. La viga deberá quedar perfectamente alineada y nivelada para garantizar el adecuado apoyo de la escultura.</t>
    </r>
  </si>
  <si>
    <t xml:space="preserve">
REALIZAR ACCIONES DE CONSERVACIÓN Y RESTAURACIÓN  EN LA ESCULTURA MENGUANTE DEL ARTISTA JOHN CASTLES, UBICADA EN EL ESPACIO PÚBLICO DEL MUNICIPIO DE BUCARAMANGA, SANTANDER  Y DECLARADA COMO BIEN DE INTERES CULTURAL - BIC DEL AMBITO MUNICIPAL</t>
  </si>
  <si>
    <t>A ( 14 %)</t>
  </si>
  <si>
    <t xml:space="preserve">U ( 7 %) </t>
  </si>
  <si>
    <r>
      <rPr>
        <b/>
        <sz val="10"/>
        <color rgb="FF000000"/>
        <rFont val="Calibri"/>
        <family val="2"/>
        <scheme val="minor"/>
      </rPr>
      <t>A TENER EN CUENTA</t>
    </r>
    <r>
      <rPr>
        <sz val="10"/>
        <color rgb="FF000000"/>
        <rFont val="Calibri"/>
        <family val="2"/>
        <scheme val="minor"/>
      </rPr>
      <t xml:space="preserve">
- Todos los ítems incluyen materiales, mano de obra, equipos y herramientas necesarias, transportes desde y hacia el sitio de intervención, en caso de retiro de material los transportes necesarios y la disposición ambiental de los mismos; por lo tanto insumos menores o herramientas u otros no indicados en la descripción del ítem NO eximen de ninguna manera al contratista para implementar las tecnologías necesarias y buenas practicas con el fin de entregar la actividad terminada de acuerdo a la solicitud y asegurar la calidad de la misma. 
- El AIU incluye costos relacionados con: personal administrativo y operativo; dotaciones de ley de seguridad industrial necesarias, todos los aspectos relacionados con salud ocupacional, manejo ambiental, control de calidad, elementos de señalización y control, equipos, elementos y personal certificado para trabajo en alturas, trámites y permisos ante las entidades reguladoras para trabajo con riesgo, trámites y permisos ante entidades reguladoras de impacto ambiental y cualquiera relacionado con el proceso de control SG-SST, servicios públicos y comunicaciones, dotación, aseo y mantenimiento del campamento, papelería, equipo de oficina; elementos y lugares para impartir capacitaciones, examenes de laboratorio; elaboración de planos, pólizas; impuestos derivados de la ejecución del contrato de acuerdo a la normativa nacional y municipal vigente. 
- En caso de inconvenientes por condiciones climáticas, suspensión de los servicios públicos, sindicalización o protesta de los contratistas, o cualquier otro evento que entorpezca la ejecución de la obra, el contratista tiene la obligación de suplir equipos, personal, métodos y cualquier otro necesario para garantizar el desarrollo de la obra, tomando cargos sobre los imprevistos del contrato y en ningún caso generando ítems nuevos o cantidades adicionales por estos eventos.</t>
    </r>
  </si>
  <si>
    <r>
      <rPr>
        <b/>
        <sz val="10"/>
        <rFont val="Calibri"/>
        <family val="2"/>
        <scheme val="minor"/>
      </rPr>
      <t xml:space="preserve">Eliminación de suciedad acumulada y material biológico: </t>
    </r>
    <r>
      <rPr>
        <sz val="10"/>
        <rFont val="Calibri"/>
        <family val="2"/>
        <scheme val="minor"/>
      </rPr>
      <t>Se realizará la limpieza superficial del bien mediante lavado controlado con agua, utilizando equipo de hidrolavado a una presión máxima de 300 PSI, procurando mantener una distancia y ángulo de aplicación que no generen afectaciones sobre la superficie original, acabados o elementos constitutivos del bien.
Como primera fase, se efectuará un lavado con agua y jabón de pH neutro, en una concentración del 5 %, con el propósito de remover suciedad superficial, depósitos particulados y otros contaminantes adheridos. La aplicación se realizará de manera uniforme y controlada, evitando la saturación prolongada de la superficie.
Posteriormente, se efectuará un segundo lavado bajo las mismas condiciones</t>
    </r>
  </si>
  <si>
    <r>
      <rPr>
        <b/>
        <sz val="10"/>
        <rFont val="Calibri"/>
        <family val="2"/>
        <scheme val="minor"/>
      </rPr>
      <t xml:space="preserve">Limpieza en seco: </t>
    </r>
    <r>
      <rPr>
        <sz val="10"/>
        <rFont val="Calibri"/>
        <family val="2"/>
        <scheme val="minor"/>
      </rPr>
      <t>Se realizará una limpieza inicial en seco con brocha de cerdas suaves que permitirá retirar las partículas volátiles y menos pesadas de la superficie del metal, al igual que desechos dejados por insectos y microorganismos. La área circundante a la escultura deber ser limpiada, retirando la arena para dejarla nivelada a ras de piso. De esta manera permitirá manipular la escultura, para los siguientes procesos de conservación.</t>
    </r>
  </si>
  <si>
    <t>Eliminación de capas de recubrimiento alteradas, intervenciones anteriores y depósitos superficiales: Se realizará la remoción controlada de recubrimientos alterados, intervenciones anteriores, concreciones y grafitis, mediante procedimientos mecánicos y herramientas manuales adecuadas, evitando abrasión, pérdida de material original o afectación del soporte. El procedimiento busca obtener una superficie limpia, estable y homogénea, apta para los posteriores procesos de conservación y restauración.</t>
  </si>
  <si>
    <r>
      <rPr>
        <b/>
        <sz val="10"/>
        <rFont val="Calibri"/>
        <family val="2"/>
        <scheme val="minor"/>
      </rPr>
      <t xml:space="preserve">Remoción de bordes oxidados: </t>
    </r>
    <r>
      <rPr>
        <sz val="10"/>
        <rFont val="Calibri"/>
        <family val="2"/>
        <scheme val="minor"/>
      </rPr>
      <t>En las zonas en que se encuentra corroída la lámina, ha producido la disminución de su grosor, por lo tanto se retiraran los bordes oxidados hasta llegar a la zona donde la lámina presenta su grosor normal, con el fin de poder volver a unir la lámina nueva con la del original, Permitiendo estabilizar la superficie</t>
    </r>
  </si>
  <si>
    <r>
      <rPr>
        <b/>
        <sz val="10"/>
        <rFont val="Calibri"/>
        <family val="2"/>
        <scheme val="minor"/>
      </rPr>
      <t xml:space="preserve">Elaboración de plantilla: </t>
    </r>
    <r>
      <rPr>
        <sz val="10"/>
        <rFont val="Calibri"/>
        <family val="2"/>
        <scheme val="minor"/>
      </rPr>
      <t>Para poder ejecutar la pieza con su doblez de acuerdo a la forma de la escultura en la zona del faltante, se realizará un molde y contra molde en yeso, para que a partir de él se saque con más exactitud la copia del faltante.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</si>
</sst>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\ * #,##0.00_-;\-&quot;$&quot;\ * #,##0.00_-;_-&quot;$&quot;\ * &quot;-&quot;??_-;_-@_-"/>
    <numFmt numFmtId="165" formatCode="\$\ #,##0"/>
    <numFmt numFmtId="166" formatCode="_-&quot;$&quot;\ * #,##0_-;\-&quot;$&quot;\ * #,##0_-;_-&quot;$&quot;\ * &quot;-&quot;??_-;_-@_-"/>
  </numFmts>
  <fonts count="11" x14ac:knownFonts="1"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b/>
      <sz val="10"/>
      <color rgb="FF000000"/>
      <name val="Calibri"/>
      <family val="2"/>
      <scheme val="minor"/>
    </font>
    <font>
      <u/>
      <sz val="10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/>
        <bgColor indexed="64"/>
      </patternFill>
    </fill>
  </fills>
  <borders count="23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indexed="6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indexed="6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5"/>
      </left>
      <right style="thin">
        <color theme="5"/>
      </right>
      <top/>
      <bottom style="thin">
        <color theme="5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9">
    <xf numFmtId="0" fontId="0" fillId="0" borderId="0" xfId="0"/>
    <xf numFmtId="17" fontId="2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164" fontId="7" fillId="0" borderId="12" xfId="1" applyFont="1" applyBorder="1" applyAlignment="1">
      <alignment horizontal="center" vertical="center" wrapText="1"/>
    </xf>
    <xf numFmtId="165" fontId="7" fillId="3" borderId="8" xfId="0" applyNumberFormat="1" applyFont="1" applyFill="1" applyBorder="1" applyAlignment="1">
      <alignment horizontal="center" vertical="center" shrinkToFit="1"/>
    </xf>
    <xf numFmtId="164" fontId="7" fillId="0" borderId="14" xfId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166" fontId="2" fillId="0" borderId="13" xfId="1" applyNumberFormat="1" applyFont="1" applyBorder="1" applyAlignment="1">
      <alignment horizontal="center" vertical="center" wrapText="1"/>
    </xf>
    <xf numFmtId="166" fontId="2" fillId="0" borderId="13" xfId="1" applyNumberFormat="1" applyFont="1" applyFill="1" applyBorder="1" applyAlignment="1">
      <alignment horizontal="center" vertical="center" wrapText="1"/>
    </xf>
    <xf numFmtId="166" fontId="10" fillId="0" borderId="13" xfId="1" applyNumberFormat="1" applyFont="1" applyFill="1" applyBorder="1" applyAlignment="1">
      <alignment horizontal="center" vertical="center" wrapText="1"/>
    </xf>
    <xf numFmtId="2" fontId="2" fillId="0" borderId="13" xfId="0" applyNumberFormat="1" applyFont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1" fontId="7" fillId="0" borderId="18" xfId="0" applyNumberFormat="1" applyFont="1" applyBorder="1" applyAlignment="1">
      <alignment horizontal="center" vertical="center" shrinkToFit="1"/>
    </xf>
    <xf numFmtId="164" fontId="5" fillId="0" borderId="19" xfId="1" applyFont="1" applyFill="1" applyBorder="1" applyAlignment="1">
      <alignment horizontal="center" vertical="center"/>
    </xf>
    <xf numFmtId="1" fontId="3" fillId="0" borderId="18" xfId="0" applyNumberFormat="1" applyFont="1" applyBorder="1" applyAlignment="1">
      <alignment horizontal="center" vertical="center" shrinkToFit="1"/>
    </xf>
    <xf numFmtId="164" fontId="2" fillId="0" borderId="19" xfId="1" applyFont="1" applyFill="1" applyBorder="1" applyAlignment="1">
      <alignment horizontal="center" vertical="center"/>
    </xf>
    <xf numFmtId="164" fontId="10" fillId="0" borderId="19" xfId="1" applyFont="1" applyFill="1" applyBorder="1" applyAlignment="1">
      <alignment horizontal="center" vertical="center"/>
    </xf>
    <xf numFmtId="1" fontId="7" fillId="0" borderId="20" xfId="0" applyNumberFormat="1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wrapText="1"/>
    </xf>
    <xf numFmtId="2" fontId="2" fillId="0" borderId="21" xfId="0" applyNumberFormat="1" applyFont="1" applyBorder="1" applyAlignment="1">
      <alignment horizontal="center" vertical="center" wrapText="1"/>
    </xf>
    <xf numFmtId="166" fontId="2" fillId="0" borderId="21" xfId="1" applyNumberFormat="1" applyFont="1" applyBorder="1" applyAlignment="1">
      <alignment horizontal="center" vertical="center" wrapText="1"/>
    </xf>
    <xf numFmtId="164" fontId="5" fillId="0" borderId="22" xfId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3" fillId="3" borderId="10" xfId="0" applyFont="1" applyFill="1" applyBorder="1" applyAlignment="1">
      <alignment horizontal="right" vertical="center" wrapText="1"/>
    </xf>
    <xf numFmtId="0" fontId="3" fillId="3" borderId="9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 wrapText="1"/>
    </xf>
    <xf numFmtId="3" fontId="3" fillId="0" borderId="6" xfId="0" applyNumberFormat="1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0" borderId="7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Verde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5"/>
  <sheetViews>
    <sheetView tabSelected="1" view="pageBreakPreview" zoomScaleNormal="100" zoomScaleSheetLayoutView="100" workbookViewId="0">
      <selection activeCell="B4" sqref="B4:G4"/>
    </sheetView>
  </sheetViews>
  <sheetFormatPr baseColWidth="10" defaultColWidth="9.33203125" defaultRowHeight="13.8" x14ac:dyDescent="0.25"/>
  <cols>
    <col min="1" max="1" width="14.33203125" style="4" customWidth="1"/>
    <col min="2" max="2" width="59.6640625" style="4" customWidth="1"/>
    <col min="3" max="3" width="9.77734375" style="4" customWidth="1"/>
    <col min="4" max="5" width="9.77734375" style="3" customWidth="1"/>
    <col min="6" max="6" width="15" style="3" bestFit="1" customWidth="1"/>
    <col min="7" max="7" width="24.44140625" style="3" bestFit="1" customWidth="1"/>
    <col min="8" max="16384" width="9.33203125" style="4"/>
  </cols>
  <sheetData>
    <row r="1" spans="1:7" ht="21.75" customHeight="1" x14ac:dyDescent="0.25">
      <c r="A1" s="50" t="s">
        <v>14</v>
      </c>
      <c r="B1" s="50"/>
      <c r="C1" s="50"/>
      <c r="D1" s="50"/>
      <c r="E1" s="50"/>
      <c r="F1" s="50"/>
      <c r="G1" s="50"/>
    </row>
    <row r="2" spans="1:7" ht="9.9" customHeight="1" x14ac:dyDescent="0.25">
      <c r="A2" s="51" t="s">
        <v>13</v>
      </c>
      <c r="B2" s="51"/>
      <c r="C2" s="51"/>
      <c r="D2" s="51"/>
      <c r="E2" s="51"/>
      <c r="F2" s="51"/>
      <c r="G2" s="51"/>
    </row>
    <row r="3" spans="1:7" ht="6.9" customHeight="1" x14ac:dyDescent="0.25">
      <c r="A3" s="51"/>
      <c r="B3" s="51"/>
      <c r="C3" s="51"/>
      <c r="D3" s="51"/>
      <c r="E3" s="51"/>
      <c r="F3" s="51"/>
      <c r="G3" s="51"/>
    </row>
    <row r="4" spans="1:7" ht="64.5" customHeight="1" x14ac:dyDescent="0.25">
      <c r="A4" s="2" t="s">
        <v>12</v>
      </c>
      <c r="B4" s="52" t="s">
        <v>29</v>
      </c>
      <c r="C4" s="53"/>
      <c r="D4" s="53"/>
      <c r="E4" s="53"/>
      <c r="F4" s="53"/>
      <c r="G4" s="54"/>
    </row>
    <row r="5" spans="1:7" ht="24" customHeight="1" x14ac:dyDescent="0.25">
      <c r="A5" s="2" t="s">
        <v>11</v>
      </c>
      <c r="B5" s="55" t="s">
        <v>21</v>
      </c>
      <c r="C5" s="56"/>
      <c r="D5" s="56"/>
      <c r="E5" s="56"/>
      <c r="F5" s="56"/>
      <c r="G5" s="57"/>
    </row>
    <row r="6" spans="1:7" ht="5.25" customHeight="1" x14ac:dyDescent="0.3">
      <c r="A6" s="58"/>
      <c r="B6" s="58"/>
      <c r="C6" s="58"/>
      <c r="D6" s="58"/>
      <c r="E6" s="58"/>
      <c r="F6" s="58"/>
      <c r="G6" s="58"/>
    </row>
    <row r="7" spans="1:7" ht="26.4" customHeight="1" x14ac:dyDescent="0.25">
      <c r="A7" s="2" t="s">
        <v>10</v>
      </c>
      <c r="B7" s="55"/>
      <c r="C7" s="57"/>
      <c r="D7" s="2" t="s">
        <v>9</v>
      </c>
      <c r="E7" s="2"/>
      <c r="F7" s="2"/>
      <c r="G7" s="1">
        <v>46266</v>
      </c>
    </row>
    <row r="8" spans="1:7" ht="5.25" customHeight="1" thickBot="1" x14ac:dyDescent="0.35">
      <c r="A8" s="49"/>
      <c r="B8" s="49"/>
      <c r="C8" s="49"/>
      <c r="D8" s="49"/>
      <c r="E8" s="49"/>
      <c r="F8" s="49"/>
      <c r="G8" s="49"/>
    </row>
    <row r="9" spans="1:7" ht="24.9" customHeight="1" x14ac:dyDescent="0.25">
      <c r="A9" s="15" t="s">
        <v>8</v>
      </c>
      <c r="B9" s="48" t="s">
        <v>7</v>
      </c>
      <c r="C9" s="48"/>
      <c r="D9" s="16" t="s">
        <v>16</v>
      </c>
      <c r="E9" s="16" t="s">
        <v>17</v>
      </c>
      <c r="F9" s="16" t="s">
        <v>18</v>
      </c>
      <c r="G9" s="17" t="s">
        <v>15</v>
      </c>
    </row>
    <row r="10" spans="1:7" ht="62.4" customHeight="1" x14ac:dyDescent="0.25">
      <c r="A10" s="18">
        <v>1</v>
      </c>
      <c r="B10" s="46" t="s">
        <v>25</v>
      </c>
      <c r="C10" s="46"/>
      <c r="D10" s="10" t="s">
        <v>22</v>
      </c>
      <c r="E10" s="10">
        <v>1</v>
      </c>
      <c r="F10" s="11"/>
      <c r="G10" s="19">
        <f>E10*F10</f>
        <v>0</v>
      </c>
    </row>
    <row r="11" spans="1:7" ht="84" customHeight="1" x14ac:dyDescent="0.25">
      <c r="A11" s="18">
        <v>2</v>
      </c>
      <c r="B11" s="46" t="s">
        <v>34</v>
      </c>
      <c r="C11" s="46"/>
      <c r="D11" s="10" t="s">
        <v>22</v>
      </c>
      <c r="E11" s="10">
        <v>1</v>
      </c>
      <c r="F11" s="12"/>
      <c r="G11" s="19">
        <f t="shared" ref="G11:G20" si="0">E11*F11</f>
        <v>0</v>
      </c>
    </row>
    <row r="12" spans="1:7" ht="147.6" customHeight="1" x14ac:dyDescent="0.25">
      <c r="A12" s="20">
        <v>3</v>
      </c>
      <c r="B12" s="46" t="s">
        <v>33</v>
      </c>
      <c r="C12" s="46"/>
      <c r="D12" s="10" t="s">
        <v>22</v>
      </c>
      <c r="E12" s="10">
        <v>1</v>
      </c>
      <c r="F12" s="12"/>
      <c r="G12" s="19">
        <f>E12*F12</f>
        <v>0</v>
      </c>
    </row>
    <row r="13" spans="1:7" ht="88.2" customHeight="1" x14ac:dyDescent="0.25">
      <c r="A13" s="18">
        <v>4</v>
      </c>
      <c r="B13" s="46" t="s">
        <v>35</v>
      </c>
      <c r="C13" s="46"/>
      <c r="D13" s="10" t="s">
        <v>22</v>
      </c>
      <c r="E13" s="10">
        <v>1</v>
      </c>
      <c r="F13" s="13"/>
      <c r="G13" s="21">
        <f t="shared" si="0"/>
        <v>0</v>
      </c>
    </row>
    <row r="14" spans="1:7" ht="61.2" customHeight="1" x14ac:dyDescent="0.25">
      <c r="A14" s="20">
        <v>5</v>
      </c>
      <c r="B14" s="46" t="s">
        <v>36</v>
      </c>
      <c r="C14" s="46"/>
      <c r="D14" s="10" t="s">
        <v>22</v>
      </c>
      <c r="E14" s="10">
        <v>1</v>
      </c>
      <c r="F14" s="12"/>
      <c r="G14" s="21">
        <f t="shared" si="0"/>
        <v>0</v>
      </c>
    </row>
    <row r="15" spans="1:7" ht="60" customHeight="1" x14ac:dyDescent="0.25">
      <c r="A15" s="18">
        <v>6</v>
      </c>
      <c r="B15" s="46" t="s">
        <v>37</v>
      </c>
      <c r="C15" s="46"/>
      <c r="D15" s="10" t="s">
        <v>22</v>
      </c>
      <c r="E15" s="10">
        <v>1</v>
      </c>
      <c r="F15" s="12"/>
      <c r="G15" s="19">
        <f t="shared" si="0"/>
        <v>0</v>
      </c>
    </row>
    <row r="16" spans="1:7" ht="45.75" customHeight="1" x14ac:dyDescent="0.25">
      <c r="A16" s="20">
        <v>7</v>
      </c>
      <c r="B16" s="46" t="s">
        <v>19</v>
      </c>
      <c r="C16" s="46"/>
      <c r="D16" s="10" t="s">
        <v>22</v>
      </c>
      <c r="E16" s="10">
        <v>1</v>
      </c>
      <c r="F16" s="13"/>
      <c r="G16" s="22">
        <f t="shared" si="0"/>
        <v>0</v>
      </c>
    </row>
    <row r="17" spans="1:7" ht="36.6" customHeight="1" x14ac:dyDescent="0.25">
      <c r="A17" s="18">
        <v>8</v>
      </c>
      <c r="B17" s="46" t="s">
        <v>26</v>
      </c>
      <c r="C17" s="46"/>
      <c r="D17" s="10" t="s">
        <v>22</v>
      </c>
      <c r="E17" s="10">
        <v>1</v>
      </c>
      <c r="F17" s="12"/>
      <c r="G17" s="19">
        <f t="shared" si="0"/>
        <v>0</v>
      </c>
    </row>
    <row r="18" spans="1:7" ht="45" customHeight="1" x14ac:dyDescent="0.25">
      <c r="A18" s="20">
        <v>9</v>
      </c>
      <c r="B18" s="46" t="s">
        <v>20</v>
      </c>
      <c r="C18" s="46"/>
      <c r="D18" s="10" t="s">
        <v>22</v>
      </c>
      <c r="E18" s="10">
        <v>1</v>
      </c>
      <c r="F18" s="12"/>
      <c r="G18" s="19">
        <f t="shared" si="0"/>
        <v>0</v>
      </c>
    </row>
    <row r="19" spans="1:7" ht="117.6" customHeight="1" x14ac:dyDescent="0.25">
      <c r="A19" s="18">
        <v>10</v>
      </c>
      <c r="B19" s="46" t="s">
        <v>24</v>
      </c>
      <c r="C19" s="46"/>
      <c r="D19" s="10" t="s">
        <v>22</v>
      </c>
      <c r="E19" s="10">
        <v>1</v>
      </c>
      <c r="F19" s="11"/>
      <c r="G19" s="19">
        <f t="shared" si="0"/>
        <v>0</v>
      </c>
    </row>
    <row r="20" spans="1:7" ht="129.6" customHeight="1" x14ac:dyDescent="0.25">
      <c r="A20" s="20">
        <v>11</v>
      </c>
      <c r="B20" s="46" t="s">
        <v>27</v>
      </c>
      <c r="C20" s="46"/>
      <c r="D20" s="10" t="s">
        <v>22</v>
      </c>
      <c r="E20" s="14">
        <v>4</v>
      </c>
      <c r="F20" s="11"/>
      <c r="G20" s="19">
        <f t="shared" si="0"/>
        <v>0</v>
      </c>
    </row>
    <row r="21" spans="1:7" ht="104.4" customHeight="1" thickBot="1" x14ac:dyDescent="0.3">
      <c r="A21" s="23">
        <v>12</v>
      </c>
      <c r="B21" s="47" t="s">
        <v>28</v>
      </c>
      <c r="C21" s="47"/>
      <c r="D21" s="24" t="s">
        <v>23</v>
      </c>
      <c r="E21" s="25">
        <f>2.62+2.45</f>
        <v>5.07</v>
      </c>
      <c r="F21" s="26"/>
      <c r="G21" s="27">
        <f>E21*F21</f>
        <v>0</v>
      </c>
    </row>
    <row r="22" spans="1:7" ht="14.4" customHeight="1" x14ac:dyDescent="0.3">
      <c r="A22" s="32" t="s">
        <v>6</v>
      </c>
      <c r="B22" s="32"/>
      <c r="C22" s="32"/>
      <c r="D22" s="32"/>
      <c r="E22" s="32"/>
      <c r="F22" s="32"/>
      <c r="G22" s="9">
        <f>SUM(G10:G21)</f>
        <v>0</v>
      </c>
    </row>
    <row r="23" spans="1:7" ht="14.4" customHeight="1" x14ac:dyDescent="0.3">
      <c r="A23" s="33" t="s">
        <v>30</v>
      </c>
      <c r="B23" s="33"/>
      <c r="C23" s="33"/>
      <c r="D23" s="33"/>
      <c r="E23" s="33"/>
      <c r="F23" s="33"/>
      <c r="G23" s="7">
        <f>(G22*14%)</f>
        <v>0</v>
      </c>
    </row>
    <row r="24" spans="1:7" ht="14.4" customHeight="1" x14ac:dyDescent="0.3">
      <c r="A24" s="33" t="s">
        <v>5</v>
      </c>
      <c r="B24" s="33"/>
      <c r="C24" s="33"/>
      <c r="D24" s="33"/>
      <c r="E24" s="33"/>
      <c r="F24" s="33"/>
      <c r="G24" s="7">
        <f>(G22*1%)</f>
        <v>0</v>
      </c>
    </row>
    <row r="25" spans="1:7" ht="15.6" customHeight="1" x14ac:dyDescent="0.3">
      <c r="A25" s="33" t="s">
        <v>31</v>
      </c>
      <c r="B25" s="33"/>
      <c r="C25" s="33"/>
      <c r="D25" s="33"/>
      <c r="E25" s="33"/>
      <c r="F25" s="33"/>
      <c r="G25" s="7">
        <f>(G22*7%)</f>
        <v>0</v>
      </c>
    </row>
    <row r="26" spans="1:7" ht="22.5" customHeight="1" x14ac:dyDescent="0.25">
      <c r="A26" s="34" t="s">
        <v>4</v>
      </c>
      <c r="B26" s="35"/>
      <c r="C26" s="35"/>
      <c r="D26" s="35"/>
      <c r="E26" s="35"/>
      <c r="F26" s="35"/>
      <c r="G26" s="8">
        <f>SUM(G22:G25)</f>
        <v>0</v>
      </c>
    </row>
    <row r="27" spans="1:7" s="5" customFormat="1" ht="10.65" customHeight="1" x14ac:dyDescent="0.25">
      <c r="A27" s="44"/>
      <c r="B27" s="44"/>
      <c r="C27" s="44"/>
      <c r="D27" s="44"/>
      <c r="E27" s="44"/>
      <c r="F27" s="44"/>
      <c r="G27" s="44"/>
    </row>
    <row r="28" spans="1:7" ht="23.25" customHeight="1" x14ac:dyDescent="0.25">
      <c r="A28" s="45" t="s">
        <v>3</v>
      </c>
      <c r="B28" s="45"/>
      <c r="C28" s="38"/>
      <c r="D28" s="38"/>
      <c r="E28" s="38"/>
      <c r="F28" s="38"/>
      <c r="G28" s="39"/>
    </row>
    <row r="29" spans="1:7" ht="42.9" customHeight="1" x14ac:dyDescent="0.25">
      <c r="A29" s="36" t="s">
        <v>2</v>
      </c>
      <c r="B29" s="36"/>
      <c r="C29" s="37"/>
      <c r="D29" s="37"/>
      <c r="E29" s="37"/>
      <c r="F29" s="37"/>
      <c r="G29" s="37"/>
    </row>
    <row r="30" spans="1:7" ht="24" customHeight="1" x14ac:dyDescent="0.25">
      <c r="A30" s="36" t="s">
        <v>1</v>
      </c>
      <c r="B30" s="36"/>
      <c r="C30" s="38"/>
      <c r="D30" s="38"/>
      <c r="E30" s="38"/>
      <c r="F30" s="38"/>
      <c r="G30" s="39"/>
    </row>
    <row r="31" spans="1:7" ht="16.5" customHeight="1" x14ac:dyDescent="0.25">
      <c r="A31" s="36" t="s">
        <v>0</v>
      </c>
      <c r="B31" s="40"/>
      <c r="C31" s="41"/>
      <c r="D31" s="42"/>
      <c r="E31" s="42"/>
      <c r="F31" s="42"/>
      <c r="G31" s="43"/>
    </row>
    <row r="32" spans="1:7" ht="7.5" customHeight="1" x14ac:dyDescent="0.25">
      <c r="A32" s="28"/>
      <c r="B32" s="29"/>
      <c r="C32" s="29"/>
      <c r="D32" s="29"/>
      <c r="E32" s="29"/>
      <c r="F32" s="29"/>
      <c r="G32" s="30"/>
    </row>
    <row r="33" spans="1:7" ht="172.2" customHeight="1" x14ac:dyDescent="0.25">
      <c r="A33" s="31" t="s">
        <v>32</v>
      </c>
      <c r="B33" s="31"/>
      <c r="C33" s="31"/>
      <c r="D33" s="31"/>
      <c r="E33" s="31"/>
      <c r="F33" s="31"/>
      <c r="G33" s="31"/>
    </row>
    <row r="35" spans="1:7" x14ac:dyDescent="0.25">
      <c r="A35" s="6"/>
    </row>
  </sheetData>
  <mergeCells count="36">
    <mergeCell ref="A8:G8"/>
    <mergeCell ref="A1:G1"/>
    <mergeCell ref="A2:G3"/>
    <mergeCell ref="B4:G4"/>
    <mergeCell ref="B5:G5"/>
    <mergeCell ref="A6:G6"/>
    <mergeCell ref="B7:C7"/>
    <mergeCell ref="B19:C19"/>
    <mergeCell ref="B20:C20"/>
    <mergeCell ref="B21:C21"/>
    <mergeCell ref="B18:C18"/>
    <mergeCell ref="B9:C9"/>
    <mergeCell ref="B10:C10"/>
    <mergeCell ref="B11:C11"/>
    <mergeCell ref="B13:C13"/>
    <mergeCell ref="B12:C12"/>
    <mergeCell ref="B14:C14"/>
    <mergeCell ref="B15:C15"/>
    <mergeCell ref="B16:C16"/>
    <mergeCell ref="B17:C17"/>
    <mergeCell ref="A32:G32"/>
    <mergeCell ref="A33:G33"/>
    <mergeCell ref="A22:F22"/>
    <mergeCell ref="A23:F23"/>
    <mergeCell ref="A24:F24"/>
    <mergeCell ref="A25:F25"/>
    <mergeCell ref="A26:F26"/>
    <mergeCell ref="A29:B29"/>
    <mergeCell ref="C29:G29"/>
    <mergeCell ref="A30:B30"/>
    <mergeCell ref="C30:G30"/>
    <mergeCell ref="A31:B31"/>
    <mergeCell ref="C31:G31"/>
    <mergeCell ref="A27:G27"/>
    <mergeCell ref="A28:B28"/>
    <mergeCell ref="C28:G28"/>
  </mergeCells>
  <pageMargins left="0.70866141732283472" right="0.70866141732283472" top="0.74803149606299213" bottom="0.74803149606299213" header="0.31496062992125984" footer="0.31496062992125984"/>
  <pageSetup scale="45" orientation="portrait" r:id="rId1"/>
  <rowBreaks count="1" manualBreakCount="1">
    <brk id="1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MENGUANTE_VF</vt:lpstr>
      <vt:lpstr>MENGUANTE_VF!Área_de_impresión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María Moreno Durán</dc:creator>
  <cp:lastModifiedBy>yamile monsalve neira</cp:lastModifiedBy>
  <cp:lastPrinted>2026-07-30T14:35:14Z</cp:lastPrinted>
  <dcterms:created xsi:type="dcterms:W3CDTF">2026-07-18T15:28:35Z</dcterms:created>
  <dcterms:modified xsi:type="dcterms:W3CDTF">2026-09-14T11:31:25Z</dcterms:modified>
</cp:coreProperties>
</file>