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dannyrisosoriorubio/Library/CloudStorage/GoogleDrive-dannyris.osorio@gmail.com/Mi unidad/IMCT/ESTUDIOS DEL SECTOR IMCT/2026/03. MARZO/SOLICITUD DE COTIZACIONES/"/>
    </mc:Choice>
  </mc:AlternateContent>
  <xr:revisionPtr revIDLastSave="0" documentId="13_ncr:1_{21CC950B-D156-D14E-8173-F6BBEBD09A66}" xr6:coauthVersionLast="47" xr6:coauthVersionMax="47" xr10:uidLastSave="{00000000-0000-0000-0000-000000000000}"/>
  <bookViews>
    <workbookView xWindow="34080" yWindow="600" windowWidth="33720" windowHeight="21000" xr2:uid="{6F346D0D-B8CC-4B81-A751-D23428A7D2A9}"/>
  </bookViews>
  <sheets>
    <sheet name="TERMINOS MOD" sheetId="24" r:id="rId1"/>
    <sheet name="COTIZAR POR PRENDA" sheetId="26" r:id="rId2"/>
  </sheets>
  <definedNames>
    <definedName name="_xlnm._FilterDatabase" localSheetId="0" hidden="1">'TERMINOS MOD'!$A$62:$H$156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4" l="1"/>
  <c r="D165" i="24"/>
  <c r="D163" i="24"/>
  <c r="H41" i="24" l="1"/>
  <c r="E163" i="24" s="1"/>
  <c r="G41" i="24"/>
  <c r="G58" i="24" l="1"/>
  <c r="H45" i="24"/>
  <c r="J133" i="26"/>
  <c r="G46" i="24" l="1"/>
  <c r="H46" i="24"/>
  <c r="E164" i="24" s="1"/>
  <c r="G33" i="24" l="1"/>
  <c r="D162" i="24" s="1"/>
  <c r="G22" i="24"/>
  <c r="D161" i="24" s="1"/>
  <c r="D168" i="24" s="1"/>
  <c r="H29" i="24" l="1"/>
  <c r="H30" i="24"/>
  <c r="H31" i="24"/>
  <c r="H32" i="24"/>
  <c r="H19" i="24"/>
  <c r="F133" i="26"/>
  <c r="E133" i="26"/>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B64" i="24"/>
  <c r="B65" i="24" s="1"/>
  <c r="B66" i="24" s="1"/>
  <c r="B67" i="24" s="1"/>
  <c r="B68" i="24" s="1"/>
  <c r="B69" i="24" s="1"/>
  <c r="B70" i="24" s="1"/>
  <c r="B71" i="24" s="1"/>
  <c r="B72" i="24" s="1"/>
  <c r="B73" i="24" s="1"/>
  <c r="B74" i="24" s="1"/>
  <c r="B75" i="24" s="1"/>
  <c r="B76" i="24" s="1"/>
  <c r="B77" i="24" s="1"/>
  <c r="B78" i="24" s="1"/>
  <c r="B79" i="24" s="1"/>
  <c r="B80" i="24" s="1"/>
  <c r="B81" i="24" s="1"/>
  <c r="B82" i="24" s="1"/>
  <c r="B83" i="24" s="1"/>
  <c r="B84" i="24" s="1"/>
  <c r="B85" i="24" s="1"/>
  <c r="B86" i="24" s="1"/>
  <c r="B87" i="24" s="1"/>
  <c r="B88" i="24" s="1"/>
  <c r="B89" i="24" s="1"/>
  <c r="B90" i="24" s="1"/>
  <c r="B91" i="24" s="1"/>
  <c r="B92" i="24" s="1"/>
  <c r="B93" i="24" s="1"/>
  <c r="B94" i="24" s="1"/>
  <c r="B95" i="24" s="1"/>
  <c r="B96" i="24" s="1"/>
  <c r="B97" i="24" s="1"/>
  <c r="B98" i="24" s="1"/>
  <c r="B99" i="24" s="1"/>
  <c r="B100" i="24" s="1"/>
  <c r="B101" i="24" s="1"/>
  <c r="B102" i="24" s="1"/>
  <c r="B103" i="24" s="1"/>
  <c r="B104" i="24" s="1"/>
  <c r="B105" i="24" s="1"/>
  <c r="B106" i="24" s="1"/>
  <c r="B107" i="24" s="1"/>
  <c r="B108" i="24" s="1"/>
  <c r="B109" i="24" s="1"/>
  <c r="B110" i="24" s="1"/>
  <c r="B111" i="24" s="1"/>
  <c r="B112" i="24" s="1"/>
  <c r="B113" i="24" s="1"/>
  <c r="B114" i="24" s="1"/>
  <c r="B115" i="24" s="1"/>
  <c r="B116" i="24" s="1"/>
  <c r="B117" i="24" s="1"/>
  <c r="B118" i="24" s="1"/>
  <c r="B119" i="24" s="1"/>
  <c r="B120" i="24" s="1"/>
  <c r="B121" i="24" s="1"/>
  <c r="B122" i="24" s="1"/>
  <c r="B123" i="24" s="1"/>
  <c r="B124" i="24" s="1"/>
  <c r="B125" i="24" s="1"/>
  <c r="B126" i="24" s="1"/>
  <c r="B127" i="24" s="1"/>
  <c r="B128" i="24" s="1"/>
  <c r="B129" i="24" s="1"/>
  <c r="B130" i="24" s="1"/>
  <c r="B131" i="24" s="1"/>
  <c r="B132" i="24" s="1"/>
  <c r="B133" i="24" s="1"/>
  <c r="B134" i="24" s="1"/>
  <c r="B135" i="24" s="1"/>
  <c r="B136" i="24" s="1"/>
  <c r="B137" i="24" s="1"/>
  <c r="B138" i="24" s="1"/>
  <c r="B139" i="24" s="1"/>
  <c r="B140" i="24" s="1"/>
  <c r="B141" i="24" s="1"/>
  <c r="B142" i="24" s="1"/>
  <c r="B143" i="24" s="1"/>
  <c r="B144" i="24" s="1"/>
  <c r="B145" i="24" s="1"/>
  <c r="B146" i="24" s="1"/>
  <c r="B147" i="24" s="1"/>
  <c r="B148" i="24" s="1"/>
  <c r="B149" i="24" s="1"/>
  <c r="B150" i="24" s="1"/>
  <c r="B151" i="24" s="1"/>
  <c r="B152" i="24" s="1"/>
  <c r="B153" i="24" s="1"/>
  <c r="B154" i="24" s="1"/>
  <c r="B155" i="24" s="1"/>
  <c r="F63" i="24"/>
  <c r="H57" i="24"/>
  <c r="H56" i="24"/>
  <c r="H55" i="24"/>
  <c r="H54" i="24"/>
  <c r="H53" i="24"/>
  <c r="H52" i="24"/>
  <c r="H51" i="24"/>
  <c r="H50" i="24"/>
  <c r="H49" i="24"/>
  <c r="H28" i="24"/>
  <c r="H27" i="24"/>
  <c r="H26" i="24"/>
  <c r="H21" i="24"/>
  <c r="H20" i="24"/>
  <c r="F156" i="24" l="1"/>
  <c r="E166" i="24" s="1"/>
  <c r="H22" i="24"/>
  <c r="E161" i="24" s="1"/>
  <c r="H58" i="24"/>
  <c r="E165" i="24" s="1"/>
  <c r="H33" i="24"/>
  <c r="E162" i="24" s="1"/>
  <c r="E168" i="24" l="1"/>
</calcChain>
</file>

<file path=xl/sharedStrings.xml><?xml version="1.0" encoding="utf-8"?>
<sst xmlns="http://schemas.openxmlformats.org/spreadsheetml/2006/main" count="465" uniqueCount="301">
  <si>
    <t xml:space="preserve">PRESTACIÓN DE SERVICIOS GENERALES </t>
  </si>
  <si>
    <t>ÍTEM</t>
  </si>
  <si>
    <t>SERVICIO</t>
  </si>
  <si>
    <t>CANT</t>
  </si>
  <si>
    <t>MESES</t>
  </si>
  <si>
    <t xml:space="preserve">Servicio de limpieza, lavado en seco y desinfección de: 750 m2 de tapetes y 500 sillas tapizadas; lavado y desinfección de: 2 persianas, 3 banderas, 17 manteles,30 Cojines tipo Picnic: Color rojo, tamaño 33x33cm, y 1 telón (5x12 metros) en el Instituto Municipal de cultura y turismo de Bucaramanga. </t>
  </si>
  <si>
    <t xml:space="preserve">Servicio de limpieza, lavado en seco y desinfección de tapete y muebles en cuerina de punto de lectura metro libro en Provenza. 50 m2. </t>
  </si>
  <si>
    <t xml:space="preserve">SITIO: Pits Terminal- Pits paseo edecanes, Pits CCO.Servicio de fumigación en seco en un área de 20 m2 cada uno. Expedición del respectivo certificado de fumigación. </t>
  </si>
  <si>
    <t>ESPECIFICACIONES</t>
  </si>
  <si>
    <t>FILTRO TELA GRECA GRANDE CALIBRE 26.</t>
  </si>
  <si>
    <t>GRECA C1100- 60 TINTOS ELÉCTRICA FABRICADA EN ACERO 430 BRILLANTE CALIBRE 26. CUENTA CON TRES SERVICIOS (CAFÉ, AGUA Y LECHE). LLAVES DE CHUPA TIPO ITALIANA. RECIPIENTE EN ACERO. PORTA NIVELES EN ALUMINIO. - CABLE ENCAUCHETADO PARA ALTA POTENCIA. - INCLUYE ARO Y 1 FILTRO PARA EL CAFÉ. DIMENSIONES: 74 X 32 X 32 . 110 VOLTIOS, 1200 WATTS.</t>
  </si>
  <si>
    <t>AZÚCAR LIBRA BLANCA EXTRAFINA</t>
  </si>
  <si>
    <t>AZÚCAR BLANCA SACHET POR 5 GRAMOS PAQUETE POR 200 UNIDADES.</t>
  </si>
  <si>
    <t>VASO DE CARTÓN BLANCO, DE 7 OZ Y 200 ML, PARA BEBIDAS CALIENTES PQTX50 – UND, (DESECHABLE))</t>
  </si>
  <si>
    <t>VASO DE CARTÓN BLANCO 4 ONZA PQTX50 – UND, (DESECHABLE)</t>
  </si>
  <si>
    <t>MEZCLADOR DESECHABLE BIODEGRADABLES * 500 UND</t>
  </si>
  <si>
    <t>TERMO   BOMBA   ACERO   INOXIDABLE  CAPACIDAD   1.9  LITROS,  IDEAL   PARA ALMACENAR,  CONSERVAR  Y  TRANSPORTAR  BEBIDAS  CALIENTES  O  FRÍAS, ALTO14.4   CM,   ANCHO   14.5   CM,   MATERIAL   ACERO   INOXIDABLE,   COLOR PLATEADO, TAPA TIPO BOMBA, CON CARACTERÍSTICA DE DOBLE PARED.</t>
  </si>
  <si>
    <t>BANDEJA AUTOSERVICIO PLÁSTICA GRANDE 35.5X47 CM AZUL, FORMA RECTANGULAR, COLOR AZUL.</t>
  </si>
  <si>
    <t>CREMA NO LÁCTEA X 100 SOBRES REF: DS_000338 DELICIOSA CREMA NO LÁCTEA QUE SUAVIZA EL SABOR DEL TINTO.</t>
  </si>
  <si>
    <t>SERVILLETAS DOBLE HOJA BLANCA, DOBLADA EN 4, ULTRA ABSORBENTE, PAQUETE POR 200 UNIDADES.</t>
  </si>
  <si>
    <t>JARRA PLÁSTICA 2 LITROS, CON TAPA DE ALTA RESISTENCIA Y FÁCIL MANIPULACIÓN, MODERNO DISEÑO, FÁCIL DE USAR.</t>
  </si>
  <si>
    <t>SET DE VASO DE VIDRIO X 6 UNIDADES DE 250 ML CADA VASO, FABRICADOS EN VIDRIO DE ALTA CALIDAD, CON DIÁMETRO DE 6 CM Y ALTURA DE 12.2 CM.</t>
  </si>
  <si>
    <t>Pad Diamantado Estándar negro 17" 3# - 430 Mm (0)
100% POLIÉSTER RECICLADO Y RESINAS A BASE DE AGUA</t>
  </si>
  <si>
    <t>Pad Diamantado Estándar rojo 17" 1# - 430 Mm (0)
100% POLIÉSTER RECICLADO Y RESINAS A BASE DE AGUA</t>
  </si>
  <si>
    <t>Pad Diamantado Estándar rojo 17" 2# - 430 Mm (0)
100% POLIÉSTER RECICLADO Y RESINAS A BASE DE AGUA</t>
  </si>
  <si>
    <t>Cepillo Brilladora Industrial Cerda Dura 17 Pulgadas
- Modelo DURO17
- Material de cerdas en Nylon 
- Base metálica de alta durabilidad.
- Compatibilidad brilladora Marca PULLMAN</t>
  </si>
  <si>
    <t>Cepillo Brilladora Industrial Porta Pad 17 Pulgadas
- Modelo PORTAPAD17
- Material de cerdas Nylon
- Base metálica de alta durabilidad.
- Compatibilidad brilladora Marca PULLMAN</t>
  </si>
  <si>
    <t>AMBIENTADOR EN AEROSOL FRUTOS ROJOS Y CANELA X 400ML - UND</t>
  </si>
  <si>
    <t>BAYETILLA 40X70 BLANCA FILETEADA</t>
  </si>
  <si>
    <t>BLANQUEADOR/LÍMPIDO MULTIUSOS X3800CC -UND</t>
  </si>
  <si>
    <t>DETERGENTE   EN   POLVO   X   1   KGRS   OXIANILLOS   DOBLE   PODER   CON BLANQUEADOR.</t>
  </si>
  <si>
    <t>CEPILLO  REDONDO  PAREDES  Y  TECHOS  CON  MANGO  GRADUABLE  LIMPIA PAREDES,     TECHOS     Y     CORNISAS     Y     FÁCILMENTE,     CON     ACCIÓN ELECTROSTÁTICA, ALCANZA ESQUINAS ALTAS Y DIFÍCILES DE LIMPIAR.</t>
  </si>
  <si>
    <t>CEPILLO PARA BAÑO SANITARIO, EN POLIPROPILENO CON BASE PLÁSTICA</t>
  </si>
  <si>
    <t>DESENGRASANTE  INDUSTRIAL  CON  TENSOACTIVOS,  SURFACTANTES  QUE PUEDE SER USADO PARA LIMPIAR, IDEAL PARA LIMPIEZA DE PISOS, PAREDES Y BAÑOS. CONTENIDO: 3000 CC, CON CÓDIGO NSO.</t>
  </si>
  <si>
    <t>Alcohol industrial 1 Concentración al 70%, desnaturalizado</t>
  </si>
  <si>
    <t>ESCOBA  DE  37  X  8.7  CM  PUNTAS  CON  GRAMILLADO  GRADUAL,  ATRAPA POLVO Y PELUSAS, EL MANGO DEBE ESTAR ELABORADO EN MADERA, CON PIN  ROSCADO  LONGITUD  DE  120  CM  COMO  MÍNIMO.  LA  MADERA  DEBE PRESENTAR  TEXTURA  UNIFORME  Y  ESTAR  LIBRE  DE  ASTILLAS,  GRIETAS, RASGADURAS,  AMPOLLAS  U  OTROS  DEFECTOS  QUE  AFECTEN  SU  USO NORMAL. - ESTAR LIBRE DE GRIETAS O PROTUBERANCIAS.</t>
  </si>
  <si>
    <t>Repuesto cabezal  Escoba Cerdas Duras  ancho 38 cm alto 11.7 cm  material de cabeza plástico material de cerdas fibra</t>
  </si>
  <si>
    <t>Esponja   en  Espuma de poliuretano recubierta con tejido tubular de polietileno, en colores verde, azul, amarillo y rosado.</t>
  </si>
  <si>
    <t>GUANTE MONOCOLOR AMARILLO T 9</t>
  </si>
  <si>
    <t>GUANTE MONOCOLOR AMARILLO T 8</t>
  </si>
  <si>
    <t>JABÓN LAVAPLATOS EN CREMA PARA LAVADO DE VAJILLAS, PRESENTACIÓN 500 GR,</t>
  </si>
  <si>
    <t>JABÓN LAVAPLATOS LIQUIDO  CON DISPENSADOR PARA LAVADO DE VAJILLAS, PRESENTACIÓN 500 ML,</t>
  </si>
  <si>
    <t>JABÓN LIQUIDO PARA MANOS, PRESENTACIÓN 3800 CC. (FRAGANCIAS AVENA, COCO)</t>
  </si>
  <si>
    <t>JABÓN LIQUIDO PARA MANOS, PRESENTACIÓN 500 ML CON DISPENSADOR. (FRAGANCIAS AVENA, COCO)</t>
  </si>
  <si>
    <t>AMBIENTADOR DE PISO presentación de 3,785ml  con los siguientes componentes Alcohol  etílico,  cloruro  de  benzalconio,  tensoactivo,  amina,    fragancia  surtidas  , colorantes y agua.  Elimina el 99.9% de bacterias y hongos Microorganismos testeados:    pseudomona    aeruginosa,    estafilococo    áureas,    escherichiae    coli, aspergillus niger, salmonella tiphy, candida albicans</t>
  </si>
  <si>
    <t>LIMPIAVIDRIOS  Y  ESPEJOS  3  EN  1  DESENGRASANTE,  ANTIEMPAÑANTE  Y BRILLO AL INSTANTE.X 5000 ML</t>
  </si>
  <si>
    <t>MECHA  ALGODÓN  300Gr  S-PUNTA  REF:25021,  ENSAMBLADO  CON  BANDA  Y COSTURA EN LONA DEL MISMO COLOR</t>
  </si>
  <si>
    <t>TRAPERO
- Elaborado con hilaza de algodón natural
- Mecha con peso mínimo de 350 gr y extensión mínima de 32 cm de largo
- Material de base en plástico con acople tipo rosca</t>
  </si>
  <si>
    <t>MANGO   DE   TRAPERO   EN   ALUMINIO   1.50   MTS   CON   MANGO   PLÁSTICO, TORNILLO DE ACERO</t>
  </si>
  <si>
    <t>INSECTICIDA EN AEROSOL POR 335GR INSECTICIDA EN AEROSOL EXTERMINIO VOLADORES Y RASTREROS (2 EN 1) X 400 ML</t>
  </si>
  <si>
    <t>LIMPIÓN DE TOALLA 70 * 35 CM ESTAMPADO</t>
  </si>
  <si>
    <t>RECOGEDOR   PLÁSTICO,   BANDA   DE   CAUCHO   QUE   PERMITE   MAYOR ADHERENCIA AL PISO PARA RECOLECTAR MEJOR LA BASURA, CON MANGO PLÁSTICO</t>
  </si>
  <si>
    <t>VARSOL   ECOLÓGICO,   -   SOLUCIÓN   CON   AGENTES   DESINFECTANTES, DESMANCHADORES Y DESENGRASANTES EN CONCENTRACIÓN MÍNIMA DEL 15%.   -   BIODEGRADABLE   MÍNIMO   EN   UN   95%   LIMPIADOR   MULTIUSOS ANTIBACTERIAL,  EN  GALÓN  3755  ML,  COLOR  BLANCO,  ORIGEN  ACEITE  DE PALMA</t>
  </si>
  <si>
    <t>TOALLA  RIZO  100%  ALGODÓN  FIBRA  SUAVE,  ABSORBENTE.  RIZO  100% ALGODÓN FIBRA SUAVE, ABSORBENTE. GRAMAJE 400 GRS MEDIDAS 70X40</t>
  </si>
  <si>
    <t>Toalla o paño para cocina 100% algodón 38 x 64 cm</t>
  </si>
  <si>
    <t>ACEITE    MINERAL,    FRASCO    X    500    ML.     TRANSPARENTE,    INCOLORO PRÁCTICAMENTE   SIN   SABOR   NI   OLOR   CUANDO   ESTÁ   FRÍO,   LIBRE   DE FLUORESCENCIA A LA LUZ DÍA.</t>
  </si>
  <si>
    <t>SET X 3 DE PAÑOS MICROFIBRA, 85% POLIÉSTER, 15% POLIAMIDO, MEDIDAS 35X35 CMS, COLORES SURTIDOS.</t>
  </si>
  <si>
    <t>AMBIENTADOR CON UNIDAD ELÉCTRICA CALIENTA SUAVEMENTE LOS ACEITES NATURALES PARA LIBERAR DELICADAS FRAGANCIAS CONTINUAMENTE. CONTIENE 2 REPUESTOS, CONTENIDO NETO 42 ML / 42 CM 3 Y UNA UNIDAD ELÉCTRICA.</t>
  </si>
  <si>
    <t xml:space="preserve">AROMATIZADOR AUTOMATICO MEDIANTE PULVERIZACION PROGRAMADA CON RECARGA EN AEROSOL ESTANDAR DE FRAGANCIA AMBIENTAL COMPATIBLE CON AEROSOLES COMERCIALES (APROX 250ML-300 ML), 2 BATERIAS TIPO AA DE MATERIAL PLASTICO ABS DE ALTA RESISTENCIA, COLOR BLANCO, FIJACION  MURAL, CON UNA PROGRAMACION DE INTERVALOS DE PULVERIZACION AJUSTABLES(EJ 7,15,30 MINUTOS)DE ACTIVACION MANUAL Y/O AUTOMATICA, CON UN AREA DE COBERTURA APROXIMADAMENTE DE 80 A 150 M2 (DEPENDIENDO DEL AROMA Y FRECUENCIA) CON INDICADORES DE SENSOR DE FUNCIONAMIENTO E INDICADOR DE BATERIA BAJA SEGUN MODELO.
</t>
  </si>
  <si>
    <t>AEROSOL ESTANDAR DE APROX 250-830 ML DE FRAGANCIAS AMBIENTALES COMPATIBLES CON EL SISTEMA DE PULVERIZACION DEL EQUIPO AROMATIZADOR AUTOMATICO DE PARED CON FUNCIONAMIENTO POR PULVERIZACION PROGRAMADA.</t>
  </si>
  <si>
    <t>BOLSA BLANCA X 10 UNDS MEDIDAS 75X90, PAPELERA CALIBRE 2 EN POLIETILENO DE ALTA DENSIDAD EXTRA-FUERTE, USO ASEO</t>
  </si>
  <si>
    <t>BOLSA NEGRA X 10 UNDS MEDIDAS 75X90, PAPELERA CALIBRE 2 EN POLIETILENO DE ALTA DENSIDAD EXTRA-FUERTE, USO ASEO</t>
  </si>
  <si>
    <t>BOLSA VERDE X 10 UNDS MEDIDAS 75X90, PAPELERA CALIBRE 2 EN POLIETILENO DE ALTA DENSIDAD EXTRA-FUERTE, USO ASEO</t>
  </si>
  <si>
    <t>BOLSA NEGRA  X 6 UNDS MEDIDAS 90X150, CALIBRE 2 EN  POLIETILENO  DE ALTA DENSIDAD EXTRA-FUERTE, USO ASEO</t>
  </si>
  <si>
    <t>BOLSA  BLANCA  X  10  UNDS  MEDIDAS  90X120,  PAPELERA  CALIBRE  2  EN POLIETILENO DE ALTA DENSIDAD EXTRA-FUERTE, USO ASEO</t>
  </si>
  <si>
    <t>BOLSA ASEO VERDE 90X120 PAQ X 10 UND – UN BOLSA VERDE X 10 UNDS MEDIDAS 90X120, PAPELERA CALIBRE 2 EN POLIETILENO DE ALTA DENSIDAD EXTRA-FUERTE, USO ASEO</t>
  </si>
  <si>
    <t>BOLSA   BLANCA   X   10   UND   MEDIDAS   45X60   PAPELERA   CALIBRE   2   EN POLIETILENO DE ALTA DENSIDAD EXTRA-FUERTE, USO ASEO</t>
  </si>
  <si>
    <t>BOLSA   NEGRA   X   10   UNDS   MEDIDAS   45X60,   PAPELERA   CALIBRE   2   EN POLIETILENO DE ALTA DENSIDAD EXTRA-FUERTE, USO ASEO</t>
  </si>
  <si>
    <t>BOLSA  ROJA  PQ  X  10  UNDS  MEDIDAS  45X60,  PAPELERA  CALIBRE  2  EN POLIETILENO DE ALTA DENSIDAD EXTRA-FUERTE, USO ASEO</t>
  </si>
  <si>
    <t>BOLSA  BLANCA  X  10  UNDS  MEDIDAS  60X60,  PAPELERA  CALIBRE  2  EN POLIETILENO DE ALTA DENSIDAD EXTRA-FUERTE, USO ASEO</t>
  </si>
  <si>
    <t>BOLSA   NEGRA   X   10   UNDS   MEDIDAS   60X60,   PAPELERA   CALIBRE   2   EN POLIETILENO DE ALTA DENSIDAD EXTRA-FUERTE, USO ASEO</t>
  </si>
  <si>
    <t>BOLSA   VERDE   X   10   UNDS   MEDIDAS   60X60,   PAPELERA   CALIBRE   2   EN POLIETILENO DE ALTA DENSIDAD EXTRA-FUERTE, USO ASEO</t>
  </si>
  <si>
    <t>LIQUIDO FLORESCENCIA X 240 CC</t>
  </si>
  <si>
    <t>LIMPIADOR   Y   RENOVADOR   NEUTRO PARA   PISOS
CONTENIDO 5L, EMULSIONADA, CONTENIDO MÍNIMO DE SÓLIDOS DEL 5%</t>
  </si>
  <si>
    <t>SELLANTE PARA PISOS
- Polimérico auto brillante.
- Con polímeros acrílicos, nivelantes y plastificantes.
- Contenido mínimo de sólidos del 20%</t>
  </si>
  <si>
    <t>MANTENEDOR/REJUVENECEDOR   FORMULADO   PARA   LIMPIAR   PISOS   E INTENSIFICAR     EL     BRILLO,     FORMULADO     PARA     REPARAR RAYAS MICROSCÓPICAS, AUMENTA EL BRILLO DE LOS PISOS CONTENIDO MÍNIMO DE SOLIDOS 8%</t>
  </si>
  <si>
    <t>SELLADOR DE ÚLTIMA TECNOLOGÍA IDEAL PARA EL CUIDADO DE PISOS. SUS PROPIEDADES  PERMITEN  QUE  SEA  UTILIZADO  COMO  ACABADO  CON  UN BUEN    BRILLO,    ALTA    RESISTENCIA    AL    TRÁFICO    Y    RESPUESTA    AL RESTAURADOR X 4 LT</t>
  </si>
  <si>
    <t>VARSOL PURO 100% X 500 CC</t>
  </si>
  <si>
    <t>BALDE 10 LITROS USO PESADO</t>
  </si>
  <si>
    <t>BALDE NEGRO PARA CONSTRUCION 10 LITROS DE USO PESADO</t>
  </si>
  <si>
    <t>BALDE 5 LITROS USO PESADO</t>
  </si>
  <si>
    <t>Cepillo Aspiradora Para Tapetes Y Pisos  32 MM</t>
  </si>
  <si>
    <t>Manguera Para Aspiradora 1 1/2 Por Tramo De 2.5 Metros</t>
  </si>
  <si>
    <t>Jabón en Liquido (TIPO BARRA AZUL) Multiusos x 4 Litros</t>
  </si>
  <si>
    <t>Lustra Muebles En Crema 500 ml</t>
  </si>
  <si>
    <t>Bloque de cera microcristalina (parafina)  para esculturas x 1000 gramos.</t>
  </si>
  <si>
    <t>Desengrasante, desmanchador con mezcla de ácidos grasos, dodecibenzeno, sulfato de prietaniamina, carbonato de calcio, alcohol etílico y agua,  x 1000 ml.</t>
  </si>
  <si>
    <t>Jabón de PH neutro liquido, biodegradable, inoloro, industrial, presentación en bidón x 4000 ml.</t>
  </si>
  <si>
    <t>Cepillo (de mano) - tipo plancha con cerdas gruesas, 100% Polipropileno, Cepillo con mango ergonómico, de fácil agarre.</t>
  </si>
  <si>
    <t>TEXAPON (Lauril Éter Sulfato de Sodio - SLES)  en concentración (N70) botellas de 500 g</t>
  </si>
  <si>
    <t>TUBO EXTENCIÓN 20 PULGADAS PARA ASPIRADORA MARCA ELECTROLUX REFERENCIA UZ-865</t>
  </si>
  <si>
    <t>FILTRO ASPIRADORA - MARCA ELECTROLUX REFERENCIA UZ-865</t>
  </si>
  <si>
    <t>Antiespumante aspiradora  KARCHER DS 5.800 filtro de agua DS.5800 de 125 ml</t>
  </si>
  <si>
    <t xml:space="preserve">Filtro Aspiradora KARCHER DS 5.800 </t>
  </si>
  <si>
    <t xml:space="preserve">Filtro Hepa Para aspiradora   KARCHER DS 5.800 </t>
  </si>
  <si>
    <t>VALOR UNITARIO IVA INCLUIDO</t>
  </si>
  <si>
    <t>COSTOS PERSONAL</t>
  </si>
  <si>
    <t>VALOR TOTAL IVA INCLUIDO</t>
  </si>
  <si>
    <t>TIPO</t>
  </si>
  <si>
    <t>OPERARIOS</t>
  </si>
  <si>
    <t>SERVICIOS</t>
  </si>
  <si>
    <t>CANTIDAD TOTAL</t>
  </si>
  <si>
    <t>VALOR TOTAL INSUMOS DE ASEO Y CAFETERIA  IMPUESTOS INCLUIDOS</t>
  </si>
  <si>
    <t>IMAGEN</t>
  </si>
  <si>
    <t>Descripciòn</t>
  </si>
  <si>
    <t xml:space="preserve">TIPO DE ELEMENTO </t>
  </si>
  <si>
    <t>UNIDAD</t>
  </si>
  <si>
    <t>PAR</t>
  </si>
  <si>
    <t>TALLA</t>
  </si>
  <si>
    <t>GENERO</t>
  </si>
  <si>
    <t>VALOR UNITARIO</t>
  </si>
  <si>
    <t>Calzado cerrado de amarrar, en cuero gamuzado color gris claro. Presenta cordones del mismo tono, suela en caucho color marrón claro, diseño de punta redonda. Uso: uniforme/vestuario escénico.</t>
  </si>
  <si>
    <t>Pares de zapatos (boticas gamuza planas y flexibles color crudo)</t>
  </si>
  <si>
    <t>HOMBRE</t>
  </si>
  <si>
    <t>Vestido rojo de una manga larga, con falda corta de vuelo en tela ligera que favorece el movimiento. El corpiño tiene aplicaciones en lentejuelas rojas en la parte frontal, así como en el puño de la manga.</t>
  </si>
  <si>
    <t>Vestuario Representativo de Popular DAMA</t>
  </si>
  <si>
    <t>UNICA</t>
  </si>
  <si>
    <t>MUJER</t>
  </si>
  <si>
    <t>Pantalón ajustado en tela licrada color negro. Presenta franjas laterales anchas en lentejuelas rojas brillantes desde la cintura hasta el tobillo. Pretina elástica sin cierre. Uso: vestuario de danza / presentaciones artísticas.       
     Camisa de vestuario escénico (hombre)
Camisa de manga larga en tela licrada color negro. Presenta aplicaciones de lentejuelas rojas brillantes en pechera frontal en forma triangular invertida y en puños. Cuello en “V” sin botones. Uso: vestuario de danza popular en presentaciones.</t>
  </si>
  <si>
    <t>Vestuario Representativo de Popular HOMBRE</t>
  </si>
  <si>
    <t>Traje camisa y pantalón (color beige)
Conjunto compuesto por camisa de manga larga, cuello camisero, cierre frontal con botones y puños ajustados. Pantalón recto en el mismo tono, con pretina de presillas para cinturón, bolsillos laterales y cierre frontal con cremallera y botón. Confeccionado en tela ligera de poliéster-algodón, color beige uniforme.</t>
  </si>
  <si>
    <t>Traje Camisa y Pantalon - color Beige</t>
  </si>
  <si>
    <t>M</t>
  </si>
  <si>
    <t>L</t>
  </si>
  <si>
    <t>Body color blanco
Prenda de una pieza en tela licrada elástica, color blanco. Diseño sin mangas, con tirantes delgados dobles y escote recto. Presenta pieza central en tul elástico translúcido en el pecho como detalle decorativo y de ventilación. Corte ajustado al cuerpo, terminación en short. No presenta cierre posterior.</t>
  </si>
  <si>
    <t>Trusas Clor Blancas</t>
  </si>
  <si>
    <t>S</t>
  </si>
  <si>
    <t>Prenda de una pieza en tela licrada elástica, color negro. Diseño sin mangas, con tirantes delgados dobles y escote recto. Presenta pieza central en tul elástico translúcido en el pecho como detalle decorativo y de ventilación. Corte ajustado al cuerpo, terminación en short. No presenta cierre posterior.</t>
  </si>
  <si>
    <t>Trusas Color Negro</t>
  </si>
  <si>
    <t>Prenda inferior corta en tela licrada elástica, color negro. Diseño ajustado al cuerpo, de pretina ancha sin cordones ni cierres, terminación recta a la altura del muslo.</t>
  </si>
  <si>
    <t xml:space="preserve">Licra color Negra </t>
  </si>
  <si>
    <t xml:space="preserve">Prenda inferior corta en tela licrada elástica, color blanco. Diseño ajustado al cuerpo, de pretina ancha sin cordones ni cierres, terminación recta a la altura del muslo.
</t>
  </si>
  <si>
    <t>Licra color Blanca</t>
  </si>
  <si>
    <t>Prenda inferior en tela liviana color negro. Diseño recto, de tiro medio, con cierre frontal de cremallera y botón. Incluye pretina con presillas para cinturón. Largo por debajo de la rodilla.</t>
  </si>
  <si>
    <t>Pantalon bota ancha Color Negro</t>
  </si>
  <si>
    <t>Prenda superior en tela liviana color rojo intenso. Diseño clásico con cuello camisero, manga larga terminada en puño simple y cierre frontal completo con botones. Corte recto, de caída suelta.</t>
  </si>
  <si>
    <t>Camisa Manga Larga Color Rojo</t>
  </si>
  <si>
    <t>Prenda superior en tela resistente color verde militar. Diseño tipo chaqueta con solapas anchas, cierre frontal de botones ocultos, bolsillos frontales de tapa en pecho y laterales. Corte recto, con forro interior en tela negra</t>
  </si>
  <si>
    <t>Blazer en fieltro para hombre color verde oliva</t>
  </si>
  <si>
    <t>Prenda superior en tela liviana color rojo vino. Diseño tipo chaqueta con solapas, cierre frontal con un botón, bolsillos frontales de parche y forro interior negro. Corte recto y largo a la cintura.</t>
  </si>
  <si>
    <t>Blazer en fieltro color vinotinto para mujer</t>
  </si>
  <si>
    <t>Prenda superior en tela ligera. Diseño clásico con cuello camisero, manga larga terminada en puño sencillo y cierre frontal completo con botones. Corte recto con dobladillo curvo en la parte inferior.</t>
  </si>
  <si>
    <t>Camisas de botones manga larga (colores claros) en 100% algodón o lino Color Celeste (02) y Beige (02)</t>
  </si>
  <si>
    <t>Prenda superior en tela ligera y elástica. Diseño sencillo con tirantes delgados ajustables y escote recto. Corte recto y ajustado al cuerpo, sin cierres ni botones.</t>
  </si>
  <si>
    <t>Camisillas de tiras color crudo para mujer</t>
  </si>
  <si>
    <t xml:space="preserve">Camisa manga larga de hombre de color negro con cuello y puños que cuenta. Con un botón de cada lado con 7 botones de forma vertical por la parte delantera. </t>
  </si>
  <si>
    <t>Camisa Manga Larga Color Negro</t>
  </si>
  <si>
    <t>Prenda de una pieza confeccionada en tela ligera. Parte superior ajustada con tirantes delgados y escote recto. La falda tiene una capa de tul sobre forro interior, que aporta volumen y caída vaporosa. Largo a la rodilla.</t>
  </si>
  <si>
    <t>Vestidos material lycrado con vuelo en la falda</t>
  </si>
  <si>
    <t>Tutú negro
Prenda inferior confeccionada en tul con forro interior. Diseño con pretina elástica, falda amplia y vaporosa, largo a la rodilla.</t>
  </si>
  <si>
    <t xml:space="preserve">Tutu Ballet Romantico 
Color Negro </t>
  </si>
  <si>
    <t>Tutú blanco
Prenda inferior confeccionada en tul con forro interior. Diseño con pretina elástica, falda amplia y vaporosa, largo a la rodilla.</t>
  </si>
  <si>
    <t>Tutu Ballet Romantico 
Color Blanco</t>
  </si>
  <si>
    <t>Prenda de danza clásica confeccionada en múltiples capas de tul rígido, con pretina ajustada. Diseño de falda amplia y horizontal tipo plato, en color negro con aplicaciones brillantes.</t>
  </si>
  <si>
    <t>Tutu Plato Ballet 
Color Negro</t>
  </si>
  <si>
    <t>Prenda de danza clásica confeccionada en múltiples capas de tul rígido, con pretina ajustada. Diseño de falda amplia y horizontal tipo plato, en color blanco liso.</t>
  </si>
  <si>
    <t>Tutu Plato Ballet 
Color Blanco</t>
  </si>
  <si>
    <t>Prenda interior amplia confeccionada en tela ligera. Diseño con pretina elástica y caída recta que incorpora una gola o arandela fruncida en la parte inferior para dar amplitud y vuelo a la falda o vestido exterior. Largo a la pantorrilla.</t>
  </si>
  <si>
    <t>Enaguas Torbellino
Color Blanco</t>
  </si>
  <si>
    <t xml:space="preserve">Enaguas de costa </t>
  </si>
  <si>
    <t>Conjunto compuesto por blusa y falda larga en tela estampada de flores.
Falda: amplia y de largo completo, decorada con dos arandelas: una amarilla y otra roja, más detalle de encaje blanco. Lleva cinta verde bordeando toda la falda como vivo decorativo.
Blusa: de manga tres cuartos, con arandela amarilla en cada brazo, pechera central en encaje y vivos en cinta verde. Incluye dos lazos rojos en el frente como adorno.</t>
  </si>
  <si>
    <t>Traje completo de Cumbia Dama Falda Larda</t>
  </si>
  <si>
    <t>Prenda inferior confeccionada en tela ligera. Diseño recto de tiro medio con pretina y presillas para cinturón. Incluye bolsillos delanteros y cierre frontal con cremallera y botón. Largo hasta el tobillo.</t>
  </si>
  <si>
    <t xml:space="preserve">Pantalon de Cumbia color Blanco </t>
  </si>
  <si>
    <t>Prenda superior en tela color blanco hueso. Diseño de manga larga con bordado en pecho en tonos blanco hueso y negro. Presenta dos botones decorativos en el hombro izquierdo y bordados en ambos puños.
Prenda inferior confeccionada en tela ligera. Diseño recto de tiro medio con pretina y presillas para cinturón. Incluye bolsillos delanteros y cierre frontal con cremallera y botón. Largo hasta el tobillo.
Prenda inferior interior en tela ligera color blanco hueso. Diseño holgado con pretina elástica, largo hasta la rodilla. Uso: vestuario típico de danza tradicional (Torbellino), generalmente como prenda base debajo del pantalón.
Las pañoletas son accesorio en forma triangular confeccionado en tela roja, usado como complemento del traje. Se lleva en cuello o cintura según la coreografía.</t>
  </si>
  <si>
    <t>Vestuario Hombre TORBELLINO (pantalon y camisa)</t>
  </si>
  <si>
    <t xml:space="preserve">Catomas </t>
  </si>
  <si>
    <t>Calzoncillos (falsos)</t>
  </si>
  <si>
    <t>Pañoletas</t>
  </si>
  <si>
    <t xml:space="preserve">Blusa blanca de Mujer para Torbellino es de color blanco manga larga con puño elástico en cada brazo y arandela de encaje blanco, lleva una pechera amplia con bordado de color negro y arandela de encaje blanco además cuenta con dos tiras blancas en la parte delantera como ajuste al cuerpo y por la parte de atrás cuenta con 7 botones de forma vertical para abrochar. </t>
  </si>
  <si>
    <t xml:space="preserve">Camisas mujer TORBELLINO </t>
  </si>
  <si>
    <t>Falda larga negra de Torbellino para las mujeres, está cuenta con 5 plices en la parte delantera y 5 plices en la parte trasera, lleva corredera del lado derecho más un botón del mismo lado, la rodea cinta de color negro en total son tres cintas.</t>
  </si>
  <si>
    <t>Faldas mujer TORBELLINO</t>
  </si>
  <si>
    <t>Pañolon negro de mujer para Torbellino, este pañolon es rectangular cuenta con un borde amplio de encaje de flores en color negro, seguidamente un borde delgado de lentejuelas y segunda mente un borr mediano de encaje con lentejuelas</t>
  </si>
  <si>
    <t>Pañolones</t>
  </si>
  <si>
    <t>Calzado artesanal elaborado en lona blanca con suela en material flexible. Diseño cerrado, liviano y cómodo, pensado para presentaciones de danza tradicional colombiana.</t>
  </si>
  <si>
    <t>Cotizas</t>
  </si>
  <si>
    <t>Camisas manga larga de botones, colores varios. 2 camisas rojas de rayas blancas, 1 morada, 1 fuccia, 3 negras</t>
  </si>
  <si>
    <t xml:space="preserve">Blusa Tradicional Costa </t>
  </si>
  <si>
    <t xml:space="preserve">Blanca borde azul-rojo </t>
  </si>
  <si>
    <t xml:space="preserve">Blanca borde rojo-naranja </t>
  </si>
  <si>
    <t xml:space="preserve">Blanca borde naranja-verde </t>
  </si>
  <si>
    <t>Blanca borde verde-fucsia</t>
  </si>
  <si>
    <t xml:space="preserve">Blanca borde azul-amarillo </t>
  </si>
  <si>
    <t>Body enterizo en color blanco, de tiras anchas que se amarran en el cuello estilo halter. El diseño es cruzado en el pecho con escote en “V” y parte inferior tipo short ajustado.</t>
  </si>
  <si>
    <t>Body - Blanco Brillante</t>
  </si>
  <si>
    <t xml:space="preserve">Camisa manga larga guayavera blanca para hombres con 7 bornes de forma vertical en la parte delantera, en la parte trasera cuenta con un plice. </t>
  </si>
  <si>
    <t xml:space="preserve">Camisa manga larga </t>
  </si>
  <si>
    <t>Color Blanca</t>
  </si>
  <si>
    <t xml:space="preserve">Faldas largas doble faz de danza tradicional, cada una lleva una agrándela de color y borde en cintas, por la parte de adentro. Son blancas rodeada de cinta de coló se abrochan con dos botones. </t>
  </si>
  <si>
    <t xml:space="preserve">Falda tradicional costa doble faz </t>
  </si>
  <si>
    <t xml:space="preserve">Naranja-fucsia </t>
  </si>
  <si>
    <t>Verde-fucsia</t>
  </si>
  <si>
    <t xml:space="preserve">Verde-naranja </t>
  </si>
  <si>
    <t>Conjunto folclórico femenino compuesto por una blusa blanca con detalles en naranja, volantes en mangas y pecho, decorada con encajes. La falda es amplia y de vuelo, con estampado floral en tonos amarillos, verdes y fucsias, terminada con olanes anaranjados ribeteados en azul.</t>
  </si>
  <si>
    <t>Traje danza folclorica Falda-blusa</t>
  </si>
  <si>
    <t xml:space="preserve">Amarillo-rojo </t>
  </si>
  <si>
    <t xml:space="preserve">Rojo-Blanco </t>
  </si>
  <si>
    <t>camisa manga larga estilo escolar blanca, color percudido, 8 camisas talla M, 1 Talla S, 2 talla L</t>
  </si>
  <si>
    <r>
      <rPr>
        <b/>
        <sz val="11"/>
        <color theme="1"/>
        <rFont val="Arial Narrow"/>
        <family val="2"/>
      </rPr>
      <t xml:space="preserve">Camisa manga larga estilo escolar </t>
    </r>
    <r>
      <rPr>
        <sz val="11"/>
        <color theme="1"/>
        <rFont val="Arial Narrow"/>
        <family val="2"/>
      </rPr>
      <t xml:space="preserve">
Color Blanco </t>
    </r>
  </si>
  <si>
    <t>Camisetas en lanilla colores varios 1 de cada color</t>
  </si>
  <si>
    <t xml:space="preserve">Camiseta cuello redondo </t>
  </si>
  <si>
    <t xml:space="preserve">Gris </t>
  </si>
  <si>
    <t>XL</t>
  </si>
  <si>
    <t xml:space="preserve">Verde </t>
  </si>
  <si>
    <t>Fucsia</t>
  </si>
  <si>
    <t xml:space="preserve">Azul </t>
  </si>
  <si>
    <t xml:space="preserve">Vinotinto </t>
  </si>
  <si>
    <t>Negra</t>
  </si>
  <si>
    <t>Verde Viche</t>
  </si>
  <si>
    <t>Beige</t>
  </si>
  <si>
    <t xml:space="preserve">Camiseta cuello V </t>
  </si>
  <si>
    <t xml:space="preserve">Color Verde </t>
  </si>
  <si>
    <t>Color Naranja</t>
  </si>
  <si>
    <t>Color Amarillo</t>
  </si>
  <si>
    <t xml:space="preserve">Color Gris </t>
  </si>
  <si>
    <t>Saco formal de hombre en color negro con delgadas líneas verticales grises (rayas diplomáticas). Tiene solapa clásica, cierre con botones frontales y bolsillos con solapa.</t>
  </si>
  <si>
    <r>
      <rPr>
        <b/>
        <sz val="11"/>
        <color theme="1"/>
        <rFont val="Arial Narrow"/>
        <family val="2"/>
      </rPr>
      <t xml:space="preserve">Traje Pantalon - chaqueta </t>
    </r>
    <r>
      <rPr>
        <sz val="11"/>
        <color theme="1"/>
        <rFont val="Arial Narrow"/>
        <family val="2"/>
      </rPr>
      <t xml:space="preserve">
Color Rayas Café</t>
    </r>
  </si>
  <si>
    <t>Camiseta deportiva de manga corta color negro con cuello en “V”. En el frente lleva un estampado  en tipografía gótica.</t>
  </si>
  <si>
    <t xml:space="preserve">Camisetas negras MUJER </t>
  </si>
  <si>
    <t>Camisetas negras HOMBRE</t>
  </si>
  <si>
    <t>Body de danza en terciopelo color morado oscuro, decorado con piedras brillantes plateadas en la parte superior. Tiene un escote profundo en “V” con abertura central y laterales en tela transparente color piel. La parte inferior está adornada con flecos morados que aportan movimiento al bailar.</t>
  </si>
  <si>
    <t>Vesturaio representativo popular MORADO MUJER</t>
  </si>
  <si>
    <t>Pantalón ajustado confeccionado en tela de terciopelo color morado oscuro con brillo. Tiene una pretina ancha con seis botones plateados decorativos en la parte frontal.</t>
  </si>
  <si>
    <t>Vesturaio representativo popular PANTALON MORADO HOMBRE</t>
  </si>
  <si>
    <t>Camisa de manga larga con base blanca y panel central en terciopelo morado. El diseño está decorado con apliques de piedras plateadas que forman figuras sobre el pecho y los hombros. Los puños también están adornados con brillos.</t>
  </si>
  <si>
    <t>Vestuario representativo popular CAMISA MORADO HOMBRE</t>
  </si>
  <si>
    <t>Vestido corto de danza en tela negra con aplicaciones de piedras plateadas pequeñas distribuidas en el corpiño. El diseño cuenta con un solo hombro descubierto y un volante en el escote, además de una manga larga acampanada. La falda corta tiene doble capa con terminaciones en lentejuelas plateadas.</t>
  </si>
  <si>
    <t>Vesturaio representativo popular NEGRO MUJER</t>
  </si>
  <si>
    <t>SUB TOTAL</t>
  </si>
  <si>
    <t>TOTAL</t>
  </si>
  <si>
    <t>Nota: El valor total de la oferta debe incluir el IVA, valores de gravámenes ordenanzales y municipales de acuerdo con su carga impositiva y demás costos directos e indirectos que se generen de la ejecución del presente contrato.</t>
  </si>
  <si>
    <t>SERVICIO DE LAVADO Y DESINFECCIÓN DE TANQUES DE AGUA POTABLE  IMCT:Servicio de lavado, limpieza y desinfección de tanques de almacenamiento de agua potable, garantizando condiciones sanitarias adecuadas para el consumo humano, conforme a la normatividad sanitaria vigente para un tanque Volumen de: 30 m³ incluye : Cierre del suministro y vaciado total del tanque.  Retiro de residuos sólidos y sedimentos. 
Lavado mecánico de paredes, piso y techo con cepillos de cerdas plásticas. 
Enjuague con agua potable. Desinfección mediante aplicación de hipoclorito de sodio a una concentración mínima de 200 ppm. Tiempo de contacto no inferior a 30 minutos. 
Enjuague final y eliminación de excedentes de cloro.
Llenado del tanque y puesta en servicio. El lavado de tanques de agua potable en Colombia debe realizarse cada 6 meses para cumplir con la normativa sanitaria (Decreto 1575 de 2007)</t>
  </si>
  <si>
    <t>MANTENIMIENTO PREVENTIVO A EQUIPO DE PRESION CONSTANTE  (IMCT):Dos (2) Electrobombas centrifuga alta presion con motor de 3 HP / Un (1) Tanque hidroacumulador de 500 lts / Accesorios de interconexión INCLUYE: Inspección visual general del equipo y base de soporte.
Verificación de alineación entre motor y bomba.
cambio de empaques, sellos mecánicos
Limpieza externa del motor y carcasa de la bomba.
Cambio de rodamiento.
Mediciones eléctricas: tensión, amperaje y continuidad.
Revisión del estado del cableado y terminales.
Comprobación de giro y vibración durante la operación.
Ajustes menores y corrección de anomalías detectadas.
Prueba operativa del equipo después del mantenimiento.</t>
  </si>
  <si>
    <t>MANTENIMIENTO PREVENTIVO A EQUIPO TANQUE BAJO CON BOMBAS PEARL DE 1,5 H.P. CON ARRANCADOR DIRECTO  (IMCT):Mantenimiento preventivo a electrobomba Pearl de 1.5 H.P. monofasica. INCLUYE:  Inspección visual general del equipo y base de soporte.
Verificación de alineación entre motor y bomba.
cambio de empaques, sellos mecánicos
Limpieza externa del motor y carcasa de la bomba.
Cambio de rodamiento.
Mediciones eléctricas: tensión, amperaje y continuidad.
Revisión del estado del cableado y terminales.
Comprobación de giro y vibración durante la operación.
Ajustes menores y corrección de anomalías detectadas.
Prueba operativa del equipo después del mantenimiento</t>
  </si>
  <si>
    <t>MANTENIMIENTO PREVENTIVO DE LA BOMBA SUMERGIBLE ESTACION FERROCARIL EN CAFE MADRID,cuerpo en hierro fundido de 1 H.P. Monofásica 220V   INCLUYE:
Inspección visual general del equipo y base de soporte.
Verificación de alineación entre motor y bomba.
cambio de empaques, sellos mecánicos
Limpieza externa del motor y carcasa de la bomba.
Cambio de rodamiento.
Mediciones eléctricas: tensión, amperaje y continuidad.
Revisión del estado del cableado y terminales.
Comprobación de giro y vibración durante la operación.
Ajustes menores y corrección de anomalías detectadas.
Prueba operativa del equipo después del mantenimiento</t>
  </si>
  <si>
    <t>SERVICIO DE LAVADO Y DESINFECCIÓN DE TANQUES DE AGUA POTABLE EN ESTACION FERROCARIL EN CAFÉ MADRID,servicio de lavado, limpieza y desinfección de tanques de almacenamiento de agua potable, garantizando condiciones sanitarias adecuadas para el consumo humano, conforme a la normatividad sanitaria vigente para un tanque Volumen de: 27 m³ incluye : Cierre del suministro y vaciado total del tanque.  Retiro de residuos sólidos y sedimentos. 
Lavado mecánico de paredes, piso y techo con cepillos de cerdas plásticas. 
Enjuague con agua potable. Desinfección mediante aplicación de hipoclorito de sodio a una concentración mínima de 200 ppm. Tiempo de contacto no inferior a 30 minutos. 
Enjuague final y eliminación de excedentes de cloro.
Llenado del tanque y puesta en servicio. El lavado de tanques de agua potable en Colombia debe realizarse cada 6 meses para cumplir con la normativa sanitaria (Decreto 1575 de 2007)</t>
  </si>
  <si>
    <t>MANTENIMIENTO PREVENTIVO A EQUIPO TANQUE BAJO CON BOMBAS PEARL DE 1,5 H.P. CON ARRANCADOR DIRECTO  EN ESTACION FERROCARIL EN CAFÉ MADRID,Mantenimiento preventivo a electrobomba Pearl de 1.5 H.P. monofasica. INCLUYE
Inspección visual general del equipo y base de soporte.
Verificación de alineación entre motor y bomba.
cambio de empaques, sellos mecánicos
Limpieza externa del motor y carcasa de la bomba.
Cambio de rodamiento.
Mediciones eléctricas: tensión, amperaje y continuidad.
Revisión del estado del cableado y terminales.
Comprobación de giro y vibración durante la operación.
Ajustes menores y corrección de anomalías detectadas.
Prueba operativa del equipo después del mantenimiento</t>
  </si>
  <si>
    <t xml:space="preserve">SITIO: Instituto Municipal de Cultura Y Turismo de Bucaramanga: Cl. 30 # 26 - 117 Servicio de fumigación residual,termo nebulización,fumigacion en seco y fumigacion estructuralsegun la necesidad para la  desinfección y control integrado de plagas en espacios y ambientes de la entidad, incluyendo insectos rastreros, voladores, roedores y comején (termitas) en el edificio de 5 pisos: sótanos 1 y 2 y auditorio (incluye camerinos) el área total es de 4.684,12 m2. Expedición del respectivo certificado de fumigación. </t>
  </si>
  <si>
    <t xml:space="preserve">SITIO:  Biblioteca Estación del  Tren,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1,246,13 m2 Expedición del respectivo certificado de fumigación. </t>
  </si>
  <si>
    <t xml:space="preserve">SITIO: Punto de Lectura Metro Libro Provenza: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50 m2. Expedición del respectivo certificado de fumigación. </t>
  </si>
  <si>
    <t xml:space="preserve">SITIO: Biblioteca Jorge Valderrama- las cigarras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213,11 m2. Expedición del respectivo certificado de fumigación. </t>
  </si>
  <si>
    <t xml:space="preserve">SITIO: Biblioteca campo Madrid Cra. 10 #MZ B 60, Urbanización Campo Madrid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980 m2. Expedición del respectivo certificado de fumigación.  </t>
  </si>
  <si>
    <t xml:space="preserve">SITIO: Museo Casa Galán: calle 36 con carrera 25 en el centro de Bucaramanga,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283,64 m2. Expedición del respectivo certificado de fumigación. </t>
  </si>
  <si>
    <t xml:space="preserve">SITIO: Casa Luis Perú,Cl. 37 #11-18, García Rovira, Bucaramanga,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115 m2. Expedición del respectivo certificado de fumigación. </t>
  </si>
  <si>
    <t xml:space="preserve">SITIO: Coliseo Peralta, Carrera 12 con Calle 41, Servicio de fumigación residual,termo nebulización,fumigacion en seco y fumigacion estructural ,segun la necesidad para desinfección y control integrado de plagas en espacios y ambientes de la entidad, incluyendo insectos rastreros, voladores, roedores y comején (termitas), en un área de 1,156,05 m2. Expedición del respectivo certificado de fumigación. </t>
  </si>
  <si>
    <t>CAFÉ 100 % TOSTADO Y MOLIDO, DE ORIGEN COLOMBIANO.
TOSTIÓN MEDIA, ADECUADA PARA CONSUMO INSTITUCIONAL.
PUNTAJE EN TAZA MAYOR O IGUAL A 80 PUNTOS, SEGÚN PROTOCOLO DE CATACIÓN DE LA SPECIALTY COFFEE ASSOCIATION (SCA) Y/O CONTAR CON DENOMINACIÓN DE ORIGEN RECONOCIDA.
EMPACADO EN BOLSA DE POLIPROPILENO ALUMINIZADA, HERMÉTICA Y RESISTENTE A LA HUMEDAD Y AL OXÍGENO, QUE GARANTICE LA CONSERVACIÓN DE LAS CARACTERÍSTICAS ORGANOLÉPTICAS DEL PRODUCTO.
EL PRODUCTO DEBERÁ CUMPLIR CON LO ESTABLECIDO EN LAS RESOLUCIONES 333 DE 2011, 2674 DE 2013 Y LA RESOLUCIÓN 810 DE 2021, ASÍ COMO LAS NORMAS QUE LAS MODIFIQUEN, ADICIONEN O SUSTITUYAN.</t>
  </si>
  <si>
    <t>AROMÁTICA DE FRUTAS CAJA X 20 SOBRES CON LAS FRUTAS COLOMBIANAS PARA CREAR 5 DELICIOSOS SABORES: MARACUYÁ / HIERBABUENA, FRAMBUESA Y MENTA, PAPAYUELA / CIDRÓN, FRUTOS ROJOS / CANELA, MANZANA / FLOR DE JAMAICA.</t>
  </si>
  <si>
    <t>ESTUFA ELÉCTRICA 1 PUESTO Práctica parrilla como accesorio , ACERO INOXIDABLE RESISTENTE A ALTAS TEMPERATURA, CONTROL AUTOMÁTICO CON TERMOSTATO, CONTROLES TOTALMENTE AJUSTABLES, REVESTIMIENTO ANTIADHERENTE, RÁPIDO CALENTAMIENTO, LIGERA Y PORTÁTIL, FÁCIL LIMPIEZA, dimensiones  23,5 x 10 x 25,6, ESPACIO DE COCCIÓN1 PUESTO, MATERIAL CUERPO EN ACERO GRIS-RESISTENCIA EN ACERO PLATEADA- PERILLA EN POLIPROPILENO NEGRO.</t>
  </si>
  <si>
    <t xml:space="preserve">POCILLO ELABORADO EN PORCELANA BLANCA PARA CAFÉ , SIN DISEÑO, DE MINIMO 150 CC Y NO SE DEBE RAYAR CON EL USO DE CUBIERTOS, DEBE SER APTA PARA USO EN MICROONDAS
</t>
  </si>
  <si>
    <t>MECHA    MICROFIBRA,    ROSCA,    300    GRS,    COMPUESTA    POR    FIBRAS NATURALES  Y  SINTÉTICAS,  ESPECIALIZADAS  PARA  LAS  ACTIVIDADES  DE ASEO EN EL HOGAR Y LA INDUSTRIA. EVITA EN UN MAYOR PORCENTAJE LAS
BACTERIAS  Y  MICROORGANISMOS,  COLOR  BLANCO,  ENSAMBLADO  POR COSTURA EN LONA.</t>
  </si>
  <si>
    <t>PAPEL HIGIÉNICO JUMBO BLANCO HOJA DOBLE. 250 MTS</t>
  </si>
  <si>
    <t>RASTRILLO METÁLICO TIPO ESCOBA, PARA USO EN JARDINES Y PATIOS. SE RECOMIENDA PARA RECOGER HOJAS, PARA ESPARCIR Y NIVELAR LA TIERRA Y NIVELAR LA ARENA.</t>
  </si>
  <si>
    <t>VALOR TOTAL INCLUIDO IMPUESTOS SERVICIO DE LAVADO Y DESINFECCION</t>
  </si>
  <si>
    <t>VALOR TOTAL  SERVICIO DE FUMIGACIÓN</t>
  </si>
  <si>
    <t>ítem </t>
  </si>
  <si>
    <t>Descripción del servicio </t>
  </si>
  <si>
    <t>Valor Total </t>
  </si>
  <si>
    <t>TOTAL SERVICIO DE ALQUILER DE EQUIPOS, MAQUINARIA Y HERRAMIENTAS</t>
  </si>
  <si>
    <t>VALOR TOTAL SERVICIOS: DE PERSONAL DE ASEO Y CAFETERIA Y MANTENIMIENTO - FUMIGACIÓN - LAVADO DE TANQUES - EQUIPOS, MAQUINARIA Y HERRAMIENTAS</t>
  </si>
  <si>
    <t>1. SERVICIO DE ASEO, CAFETERIA Y JARDINERÍA</t>
  </si>
  <si>
    <t>VALOR TOTAL INCLUIDO IMPUESTOS SERVICIO DE ASEO, CAFETERIA Y JARDINERÍA</t>
  </si>
  <si>
    <t>TOTAL SERVICIO DE ASEO, CAFETERIA Y JARDINERÍA</t>
  </si>
  <si>
    <t>TOTAL SERVICIO LAVADO Y DESINFECCION</t>
  </si>
  <si>
    <t>2. SERVICIO DE LAVADO Y DESINFECCION</t>
  </si>
  <si>
    <t xml:space="preserve">Precio Unitario </t>
  </si>
  <si>
    <t>VALOR DE LA BOLSA</t>
  </si>
  <si>
    <t>Lavado integral y profundo de pisos y brechas, baños, paredes, ventanas, puertas, vidrios, marcos, zócalos y demás superficies lavables, así como los espacios en general del Instituto Municipal de Cultura y Turismo – IMCT y sus puntos externos, mediante el uso de insumos, equipos y productos de aseo adecuados, garantizando la correcta limpieza, desinfección y conservación de las superficies, sin afectar su estructura o acabado. El servicio deberá ser ejecutado por personal calificado y certificado en labores de limpieza y desinfección institucional, con afiliación vigente al Sistema de Seguridad Social Integral, capacitación en manejo seguro de productos químicos, uso adecuado de Elementos de Protección Personal (EPP). El contratista deberá suministrar todos los insumos (detergentes biodegradables, desinfectantes aprobados, desengrasantes, limpiavidrios, removedores, ceras, entre otros), herramientas y equipos necesarios (hidro lavadora, aspiradora industrial, escaleras certificadas, extensiones, cepillos, mopas, baldes, señalización preventiva), garantizando su buen estado y mantenimiento. La ejecución deberá cumplir con la normatividad vigente en materia de Seguridad y Salud en el Trabajo, manejo de sustancias químicas, incluyendo lo establecido en el Decreto 1072 de 2015, la Resolución 0312 de 2019, así como las demás disposiciones aplicables. TOTAL : 7.572 m2. * En el requerimiento técnico se  detalla los metros cuadrados (m²) por cada punto o espacio objeto de intervención.</t>
  </si>
  <si>
    <t>Formato de cotización</t>
  </si>
  <si>
    <t>Objeto del bien o servicio</t>
  </si>
  <si>
    <t>Información del proveedor</t>
  </si>
  <si>
    <t>Empresa</t>
  </si>
  <si>
    <t>INSTITUTO MUNICIPAL DE CULTURA Y TURISMO</t>
  </si>
  <si>
    <t>Nit</t>
  </si>
  <si>
    <t>890.2045.94-9</t>
  </si>
  <si>
    <t>Contacto</t>
  </si>
  <si>
    <t>DANNYRIS OSORIO RUBIO</t>
  </si>
  <si>
    <t>Cargo</t>
  </si>
  <si>
    <t>PROFESIONAL ELABORACIÓN ESTUDIOS DEL SECTOR</t>
  </si>
  <si>
    <t>E-mail</t>
  </si>
  <si>
    <t>profesional.estudiosjuridica2@imct.gov.co</t>
  </si>
  <si>
    <t>Bienes o servicios requeridos</t>
  </si>
  <si>
    <t>Instrucciones para el diligenciamiento</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</si>
  <si>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10% DESCUENTO DE ESTAMPILLA DEPARTAMENTAL (Ordenanza 012): </t>
    </r>
    <r>
      <rPr>
        <sz val="11"/>
        <color theme="1"/>
        <rFont val="Arial Narrow"/>
        <family val="2"/>
      </rPr>
      <t xml:space="preserve">0,40%
</t>
    </r>
    <r>
      <rPr>
        <b/>
        <sz val="11"/>
        <color theme="1"/>
        <rFont val="Arial Narrow"/>
        <family val="2"/>
      </rPr>
      <t xml:space="preserve">
SUBTOTAL IMPUESTOS DEPARTAMENTALES: 4.40%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SUBTOTAL IMPUESTOS MUNICIPALES: 4.00%
</t>
    </r>
    <r>
      <rPr>
        <b/>
        <i/>
        <u/>
        <sz val="11"/>
        <color theme="1"/>
        <rFont val="Arial Narrow"/>
        <family val="2"/>
      </rPr>
      <t xml:space="preserve">
GRAN TOTAL IMPUESTOS DEPARTAMENTALES y MUNICIPALES APLICABLES: 8.40%</t>
    </r>
  </si>
  <si>
    <t>CONTRATAR EL SERVICIO INTEGRAL DE DESINFECCIÓN, FUMIGACIÓN, ASEO Y CAFETERÍA PARA LAS DIFERENTES SEDES DEL INSTITUTO MUNICIPAL DE CULTURA Y TURISMO DE BUCARAMANGA, INCLUYENDO LA ADQUISICIÓN Y SUMINISTRO DE INSUMOS DE CAFETERÍA Y ASEO</t>
  </si>
  <si>
    <t>Operario mensual para servicio de aseo integral y cafetería, en horario de lunes a viernes, jornada de 07:00 a 05:00 pm
 * Horario sujeto a modificación.</t>
  </si>
  <si>
    <t>Operario mensual para servicio de aseo y cafetería, horario fijo sábado y domingo de 07:00 am a 05:00 pm, rotación según necesidad lunes a viernes de 05:00pm a 09:00pm.
* Horario sujeto a modificación.</t>
  </si>
  <si>
    <t xml:space="preserve">Servicio integral de mantenimiento de zonas verdes con periodicidad mensual, incluidos todos los insumos, equipos, herramientas, transporte y disposición final de residuos, para los predios del Edificio Instituto Municipal de Cultura y Turismo de Bucaramanga, Biblioteca Campo Madrid – Barrio Cafe Madrid y Ludoteca Estación del Tren – Barrio Café Madrid; el servicio comprende poda de árboles y plantas,  cuando sea requerida y autorizada; macaneo, control de maleza, limpieza de canales, perfilado de prados, recolección, cargue, transporte y disposición final autorizada de residuos orgánicos y limpieza posterior a la intervención. El contratista deberá garantizar personal operativo capacitado en mantenimiento de zonas verdes, con certificación vigente para trabajo seguro en alturas cuando aplique, afiliación al sistema de seguridad social , y contar con una persona responsable con formación o capacitación certificada en Seguridad y Salud en el Trabajo (SST);  El servicio deberá ejecutarse conforme a la normatividad ambiental vigente, disposiciones en materia de Seguridad y Salud en el Trabajo y protocolos de manejo y disposición final de residuos orgánicos, incluyendo los permisos ambientales requeridos en caso de tala o intervención mayor. Total: 1.046,58 mts2 de zonas verdes en total y 51 árboles en total. * En el requerimiento técnico se  detalla los metros cuadrados (m²) por cada punto o espacio objeto de intervención.                                                                                                                   </t>
  </si>
  <si>
    <t>Lavado y limpieza integral exterior de los vidrios de la fachada del edificio del Instituto Municipal de Cultura y Turismo de Bucaramanga – IMCT, con el fin de garantizar adecuadas condiciones de limpieza, visibilidad y conservación de la infraestructura. La actividad deberá incluir la remoción de polvo, suciedad, manchas y residuos adheridos a las superficies de vidrio y marcos, utilizando insumos, herramientas y equipos adecuados que no generen deterioro en los materiales. la actividad debe cumplir con la normatividad vigente en Seguridad y Salud en el Trabajo (SG-SST) y los lineamientos establecidos para trabajo en alturas, garantizando la protección de los trabajadores y de terceros durante la realización de la labor.  Incluye mano de obra, equipos, herramientas, insumos de limpieza, elementos de seguridad y todas las acciones necesarias para la correcta ejecución de la actividad, garantizando la seguridad del personal y la adecuada limpieza de los vidrios de la fachada. (24 unidades de 1,27 m de ancho x 2,20 m de alto,18 unidades de 1,27 m de ancho x 0,92 m de alto,4 unidades de 10 m de ancho x 0,60 m de alto, 12 unidades de 14 m de ancho x 0,60 m de alto, 5 unidades de 25 m de ancho x 0,60 m de alto, 3 unidades de 1,30 m de ancho x 1,50 m de alto.</t>
  </si>
  <si>
    <t>Limpieza y mantenimiento de canales de aguas lluvias, Comprende la inspección, limpieza y retiro de residuos, sedimentos y material vegetal en Canales de Aguas Lluvias de Techo (Canaletas) y Canales de Aguas Lluvias de Piso (Drenaje Superficial), así como la verificación de su estado funciona: Incluye herramientas, mano de obra y disposición adecuada de los residuos, garantizando el correcto drenaje y prevención de obstrucciones de los sistemas de drenaje, de acuerdo con la normatividad vigente en seguridad y salud en el trabajo.
60 mts de canal x 30 cm de ancho: Sede principal IMCT altura aproximada 15 mts 
50 mts de canal x 30 cm de ancho: Ferrocarril  altura aproximada 15 mts
50 mts de canal x 30 cm de ancho: Campo madrid  altura aproximada 8 mts
30 mts de canal x 30 cm de ancho: Biblioteca Parque de las Cigarras altura aproximada 25 mts"
* 3 Servicios durante la vigencia del contrato</t>
  </si>
  <si>
    <t>3. SERVICIO DE MANTENIMIENTO PREVENTIVO Y CORRECTIVO DE BOMBAS</t>
  </si>
  <si>
    <t>DURACION DE CONTRARO EN MESES</t>
  </si>
  <si>
    <r>
      <t xml:space="preserve">Prestación del servicio integral de lavado, limpieza, desinfección, secado y acondicionamiento de trajes artísticos, vestuario escénico y accesorios textiles, utilizando procedimientos y productos especializados según el tipo de tela, color, nivel de suciedad y requerimientos de conservación. El servicio incluye el tratamiento manual o mecánico cuando aplique, eliminación de manchas, control de olores, cuidado de elementos decorativos (bordados, apliques, lentejuelas, encajes), planchado o vaporizado, empaque adecuado y entrega en óptimas condiciones de higiene, presentación y conservación, garantizando la integridad, durabilidad y correcta preservación del vestuario. Se anexa inventario a la ficha técnica y se hara servicio de acuerdo a necesidad de lavado de prendas unitarias. </t>
    </r>
    <r>
      <rPr>
        <b/>
        <sz val="11"/>
        <color rgb="FFFF0000"/>
        <rFont val="Arial Narrow"/>
        <family val="2"/>
      </rPr>
      <t>(REMITIRSE A LA FICHA TECNICA)</t>
    </r>
  </si>
  <si>
    <t>4. SERVICIO ESPECIALIZADO DE TRAJES ARTISTICO</t>
  </si>
  <si>
    <t>5. SERVICIO DE FUMIGACIÓN</t>
  </si>
  <si>
    <t>6. INSUMOS DE ASEO Y CAFETERÍA</t>
  </si>
  <si>
    <t>SERVICIO DE MANTENIMIENTO PREVENTIVO Y CORRECTIVO DE BOMBAS</t>
  </si>
  <si>
    <t>BOLSA TOTAL SERVICIO ESPECIALIZADO DE TRAJES ARTISTICO (BOLSA)</t>
  </si>
  <si>
    <t>N/A</t>
  </si>
  <si>
    <t>BOLSA TOTAL INSUMOS DE ASEO Y CAFETERÍA (BOLSA)</t>
  </si>
  <si>
    <t>BOLSA PARA REPUESTOS DE LAS BOMBAS ELECTRICAS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</si>
</sst>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23" x14ac:knownFonts="1">
    <font>
      <sz val="11"/>
      <color theme="1"/>
      <name val="Calibri"/>
      <family val="2"/>
      <scheme val="minor"/>
    </font>
    <font>
      <sz val="11"/>
      <color theme="1"/>
      <name val="Calibri"/>
      <family val="2"/>
      <scheme val="minor"/>
    </font>
    <font>
      <sz val="10"/>
      <color theme="1"/>
      <name val="Arial Narrow"/>
      <family val="2"/>
    </font>
    <font>
      <b/>
      <sz val="10"/>
      <color theme="1"/>
      <name val="Arial Narrow"/>
      <family val="2"/>
    </font>
    <font>
      <sz val="10"/>
      <color rgb="FF000000"/>
      <name val="Times New Roman"/>
      <family val="1"/>
    </font>
    <font>
      <b/>
      <sz val="11"/>
      <color theme="0"/>
      <name val="Arial"/>
      <family val="2"/>
    </font>
    <font>
      <sz val="11"/>
      <color theme="1"/>
      <name val="Arial Narrow"/>
      <family val="2"/>
    </font>
    <font>
      <sz val="11"/>
      <name val="Calibri"/>
      <family val="2"/>
    </font>
    <font>
      <sz val="11"/>
      <color theme="1"/>
      <name val="Calibri"/>
      <family val="2"/>
    </font>
    <font>
      <sz val="10"/>
      <color rgb="FF242424"/>
      <name val="Arial Narrow"/>
      <family val="2"/>
    </font>
    <font>
      <sz val="11"/>
      <color theme="1"/>
      <name val="Arial"/>
      <family val="2"/>
    </font>
    <font>
      <sz val="10"/>
      <color theme="1"/>
      <name val="Arial"/>
      <family val="2"/>
    </font>
    <font>
      <sz val="10"/>
      <color theme="1"/>
      <name val="Calibri"/>
      <family val="2"/>
    </font>
    <font>
      <sz val="10"/>
      <color theme="1"/>
      <name val="Aptos Narrow"/>
      <family val="2"/>
    </font>
    <font>
      <sz val="11"/>
      <color rgb="FF000000"/>
      <name val="Arial Narrow"/>
      <family val="2"/>
    </font>
    <font>
      <b/>
      <sz val="11"/>
      <color theme="1"/>
      <name val="Arial Narrow"/>
      <family val="2"/>
    </font>
    <font>
      <b/>
      <sz val="11"/>
      <color theme="1"/>
      <name val="Calibri"/>
      <family val="2"/>
    </font>
    <font>
      <b/>
      <sz val="12"/>
      <color theme="1"/>
      <name val="Calibri"/>
      <family val="2"/>
      <scheme val="minor"/>
    </font>
    <font>
      <sz val="8"/>
      <name val="Calibri"/>
      <family val="2"/>
      <scheme val="minor"/>
    </font>
    <font>
      <b/>
      <sz val="11"/>
      <color rgb="FF000000"/>
      <name val="Arial Narrow"/>
      <family val="2"/>
    </font>
    <font>
      <sz val="11"/>
      <name val="Arial Narrow"/>
      <family val="2"/>
    </font>
    <font>
      <b/>
      <i/>
      <u/>
      <sz val="11"/>
      <color theme="1"/>
      <name val="Arial Narrow"/>
      <family val="2"/>
    </font>
    <font>
      <b/>
      <sz val="11"/>
      <color rgb="FFFF0000"/>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8D08D"/>
        <bgColor rgb="FFA8D08D"/>
      </patternFill>
    </fill>
    <fill>
      <patternFill patternType="solid">
        <fgColor rgb="FFFFFF00"/>
        <bgColor rgb="FFFFFF00"/>
      </patternFill>
    </fill>
    <fill>
      <patternFill patternType="solid">
        <fgColor theme="0" tint="-4.9989318521683403E-2"/>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4" fillId="0" borderId="0"/>
  </cellStyleXfs>
  <cellXfs count="128">
    <xf numFmtId="0" fontId="0" fillId="0" borderId="0" xfId="0"/>
    <xf numFmtId="0" fontId="2"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2" fillId="0" borderId="1" xfId="0" applyFont="1" applyBorder="1" applyAlignment="1">
      <alignment horizontal="center"/>
    </xf>
    <xf numFmtId="0" fontId="6"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2" fillId="0" borderId="1" xfId="0" applyFont="1" applyBorder="1" applyAlignment="1">
      <alignment horizontal="center" vertical="center"/>
    </xf>
    <xf numFmtId="0" fontId="8" fillId="0" borderId="1" xfId="0" applyFont="1" applyBorder="1"/>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8" fillId="0" borderId="1" xfId="0" applyFont="1" applyBorder="1" applyAlignment="1">
      <alignment horizontal="center" vertical="center"/>
    </xf>
    <xf numFmtId="0" fontId="0" fillId="0" borderId="1" xfId="0" applyBorder="1"/>
    <xf numFmtId="0" fontId="11" fillId="0" borderId="1" xfId="0" applyFont="1" applyBorder="1" applyAlignment="1">
      <alignment horizontal="center" vertical="center" wrapText="1"/>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8" fillId="5" borderId="1" xfId="0" applyFont="1" applyFill="1" applyBorder="1" applyAlignment="1">
      <alignment horizontal="center"/>
    </xf>
    <xf numFmtId="0" fontId="12" fillId="0" borderId="1" xfId="0" applyFont="1" applyBorder="1" applyAlignment="1">
      <alignment horizontal="center" vertical="center"/>
    </xf>
    <xf numFmtId="0" fontId="6" fillId="0" borderId="1" xfId="0" applyFont="1" applyBorder="1" applyAlignment="1">
      <alignment horizont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7" fillId="0" borderId="1" xfId="0" applyFont="1" applyBorder="1" applyAlignment="1">
      <alignment vertical="center"/>
    </xf>
    <xf numFmtId="0" fontId="0" fillId="0" borderId="0" xfId="0" applyAlignment="1">
      <alignment wrapText="1"/>
    </xf>
    <xf numFmtId="43" fontId="6" fillId="0" borderId="1" xfId="1" applyFont="1" applyBorder="1" applyAlignment="1">
      <alignment vertical="center"/>
    </xf>
    <xf numFmtId="43" fontId="6" fillId="0" borderId="1" xfId="1" applyFont="1" applyFill="1" applyBorder="1" applyAlignment="1">
      <alignment vertical="center"/>
    </xf>
    <xf numFmtId="0" fontId="14" fillId="0" borderId="0" xfId="0" applyFont="1" applyAlignment="1">
      <alignment horizontal="left" vertical="center"/>
    </xf>
    <xf numFmtId="43" fontId="14" fillId="0" borderId="0" xfId="1" applyFont="1" applyAlignment="1">
      <alignment horizontal="left" vertical="center"/>
    </xf>
    <xf numFmtId="0" fontId="15" fillId="6" borderId="1" xfId="0" applyFont="1" applyFill="1" applyBorder="1" applyAlignment="1">
      <alignment horizontal="center" vertical="center" wrapText="1"/>
    </xf>
    <xf numFmtId="43" fontId="19" fillId="6" borderId="1" xfId="1" applyFont="1" applyFill="1" applyBorder="1" applyAlignment="1">
      <alignment horizontal="center" vertical="center" wrapText="1"/>
    </xf>
    <xf numFmtId="43" fontId="14" fillId="0" borderId="1" xfId="1" applyFont="1" applyBorder="1" applyAlignment="1">
      <alignment horizontal="left" vertical="center"/>
    </xf>
    <xf numFmtId="0" fontId="14" fillId="0" borderId="0" xfId="0" applyFont="1" applyAlignment="1">
      <alignment horizontal="left" vertical="center" wrapText="1"/>
    </xf>
    <xf numFmtId="43" fontId="19" fillId="6" borderId="1" xfId="1" applyFont="1" applyFill="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vertical="center" wrapText="1"/>
    </xf>
    <xf numFmtId="43" fontId="14" fillId="0" borderId="0" xfId="1" applyFont="1" applyFill="1" applyBorder="1" applyAlignment="1">
      <alignment horizontal="left" vertical="center"/>
    </xf>
    <xf numFmtId="0" fontId="6" fillId="0" borderId="1" xfId="2" applyFont="1" applyBorder="1" applyAlignment="1">
      <alignment vertical="center" wrapText="1"/>
    </xf>
    <xf numFmtId="43" fontId="14" fillId="0" borderId="1" xfId="1" applyFont="1" applyFill="1" applyBorder="1" applyAlignment="1">
      <alignment horizontal="left" vertical="center"/>
    </xf>
    <xf numFmtId="0" fontId="14" fillId="2" borderId="0" xfId="0" applyFont="1" applyFill="1" applyAlignment="1">
      <alignment horizontal="left" vertical="center"/>
    </xf>
    <xf numFmtId="0" fontId="6" fillId="2" borderId="1" xfId="0" applyFont="1" applyFill="1" applyBorder="1" applyAlignment="1">
      <alignment horizontal="center" vertical="center" wrapText="1"/>
    </xf>
    <xf numFmtId="0" fontId="6" fillId="2" borderId="1" xfId="2" applyFont="1" applyFill="1" applyBorder="1" applyAlignment="1">
      <alignment vertical="center" wrapText="1"/>
    </xf>
    <xf numFmtId="0" fontId="15" fillId="0" borderId="0" xfId="0" applyFont="1" applyAlignment="1">
      <alignment horizontal="right" vertical="center" wrapText="1"/>
    </xf>
    <xf numFmtId="43" fontId="14" fillId="0" borderId="0" xfId="1"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1" fontId="14" fillId="0" borderId="1" xfId="0" applyNumberFormat="1" applyFont="1" applyBorder="1" applyAlignment="1">
      <alignment vertical="center" wrapText="1" shrinkToFit="1"/>
    </xf>
    <xf numFmtId="0" fontId="14"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43" fontId="14" fillId="0" borderId="0" xfId="1" applyFont="1" applyAlignment="1">
      <alignment horizontal="left" vertical="center" wrapText="1"/>
    </xf>
    <xf numFmtId="43" fontId="15" fillId="6" borderId="1" xfId="0" applyNumberFormat="1" applyFont="1" applyFill="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center" wrapText="1"/>
    </xf>
    <xf numFmtId="43" fontId="19" fillId="0" borderId="0" xfId="1" applyFont="1" applyFill="1" applyBorder="1" applyAlignment="1">
      <alignment horizontal="left" vertical="center"/>
    </xf>
    <xf numFmtId="0" fontId="15" fillId="0" borderId="0" xfId="0" applyFont="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vertical="center" wrapText="1"/>
    </xf>
    <xf numFmtId="44" fontId="14" fillId="0" borderId="1" xfId="0" applyNumberFormat="1" applyFont="1" applyBorder="1" applyAlignment="1">
      <alignment horizontal="left"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6" borderId="3" xfId="0" applyFont="1" applyFill="1" applyBorder="1" applyAlignment="1">
      <alignment horizontal="right" vertical="center" wrapText="1"/>
    </xf>
    <xf numFmtId="0" fontId="15" fillId="6" borderId="4" xfId="0" applyFont="1" applyFill="1" applyBorder="1" applyAlignment="1">
      <alignment horizontal="right" vertical="center" wrapText="1"/>
    </xf>
    <xf numFmtId="0" fontId="15" fillId="6" borderId="5" xfId="0" applyFont="1" applyFill="1" applyBorder="1" applyAlignment="1">
      <alignment horizontal="right" vertical="center" wrapText="1"/>
    </xf>
    <xf numFmtId="0" fontId="19" fillId="0" borderId="2" xfId="0" applyFont="1" applyBorder="1" applyAlignment="1">
      <alignment horizontal="center" vertical="center"/>
    </xf>
    <xf numFmtId="0" fontId="14" fillId="0" borderId="2" xfId="0" applyFont="1" applyBorder="1" applyAlignment="1">
      <alignment horizontal="center" vertical="center"/>
    </xf>
    <xf numFmtId="0" fontId="19" fillId="6" borderId="1" xfId="0" applyFont="1" applyFill="1" applyBorder="1" applyAlignment="1">
      <alignment horizontal="center" vertical="center" wrapText="1"/>
    </xf>
    <xf numFmtId="43" fontId="19" fillId="6" borderId="1" xfId="1" applyFont="1" applyFill="1" applyBorder="1" applyAlignment="1">
      <alignment horizontal="center" vertical="center"/>
    </xf>
    <xf numFmtId="0" fontId="15" fillId="6" borderId="1"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6" fillId="0" borderId="1" xfId="0" applyFont="1" applyBorder="1" applyAlignment="1">
      <alignment horizontal="left"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15" fillId="6" borderId="1" xfId="0" applyFont="1" applyFill="1" applyBorder="1" applyAlignment="1">
      <alignment horizontal="right" vertical="center" wrapText="1"/>
    </xf>
    <xf numFmtId="0" fontId="17" fillId="0" borderId="1" xfId="0" applyFont="1" applyBorder="1" applyAlignment="1">
      <alignment horizontal="right" vertical="center"/>
    </xf>
    <xf numFmtId="0" fontId="1" fillId="0" borderId="6" xfId="0" applyFont="1"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xf numFmtId="0" fontId="7" fillId="0" borderId="1" xfId="0" applyFont="1" applyBorder="1" applyAlignment="1">
      <alignment wrapText="1"/>
    </xf>
    <xf numFmtId="0" fontId="8" fillId="5" borderId="1" xfId="0" applyFont="1" applyFill="1"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16"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2" fillId="0" borderId="1" xfId="0" applyFont="1" applyBorder="1" applyAlignment="1">
      <alignment horizontal="center"/>
    </xf>
    <xf numFmtId="0" fontId="14" fillId="0" borderId="0" xfId="0" applyFont="1" applyFill="1" applyAlignment="1">
      <alignment horizontal="left" vertical="center"/>
    </xf>
    <xf numFmtId="0" fontId="15" fillId="0" borderId="0" xfId="0" applyFont="1" applyFill="1" applyBorder="1" applyAlignment="1">
      <alignment horizontal="right" vertical="center" wrapText="1"/>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5" fillId="0" borderId="1" xfId="0" applyFont="1" applyBorder="1" applyAlignment="1">
      <alignment horizontal="right" vertical="center" wrapText="1"/>
    </xf>
    <xf numFmtId="43" fontId="6" fillId="0" borderId="1" xfId="0" applyNumberFormat="1" applyFont="1" applyBorder="1" applyAlignment="1">
      <alignment vertical="center" wrapText="1"/>
    </xf>
    <xf numFmtId="43" fontId="6" fillId="0" borderId="1" xfId="0" applyNumberFormat="1" applyFont="1" applyBorder="1" applyAlignment="1">
      <alignment horizontal="center" vertical="center" wrapText="1"/>
    </xf>
    <xf numFmtId="43" fontId="15" fillId="3" borderId="1" xfId="0" applyNumberFormat="1" applyFont="1" applyFill="1" applyBorder="1" applyAlignment="1">
      <alignment vertical="center" wrapText="1"/>
    </xf>
    <xf numFmtId="0" fontId="6" fillId="0" borderId="1" xfId="0" applyFont="1" applyFill="1" applyBorder="1" applyAlignment="1">
      <alignment vertical="center" wrapText="1"/>
    </xf>
    <xf numFmtId="43" fontId="6" fillId="0" borderId="1" xfId="0" applyNumberFormat="1" applyFont="1" applyFill="1" applyBorder="1" applyAlignment="1">
      <alignment horizontal="center" vertical="center" wrapText="1"/>
    </xf>
    <xf numFmtId="43" fontId="6" fillId="0" borderId="1" xfId="0" applyNumberFormat="1" applyFont="1" applyFill="1" applyBorder="1" applyAlignment="1">
      <alignment vertical="center" wrapText="1"/>
    </xf>
    <xf numFmtId="43" fontId="15" fillId="0" borderId="1" xfId="0" applyNumberFormat="1" applyFont="1" applyBorder="1" applyAlignment="1">
      <alignment vertical="center" wrapText="1"/>
    </xf>
  </cellXfs>
  <cellStyles count="3">
    <cellStyle name="Millares" xfId="1" builtinId="3"/>
    <cellStyle name="Normal" xfId="0" builtinId="0"/>
    <cellStyle name="Normal 2" xfId="2" xr:uid="{CF680CA8-2306-4085-A759-626904D541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jpg"/><Relationship Id="rId34" Type="http://schemas.openxmlformats.org/officeDocument/2006/relationships/image" Target="../media/image34.jpg"/><Relationship Id="rId42" Type="http://schemas.openxmlformats.org/officeDocument/2006/relationships/image" Target="../media/image42.jpg"/><Relationship Id="rId7" Type="http://schemas.openxmlformats.org/officeDocument/2006/relationships/image" Target="../media/image7.jpg"/><Relationship Id="rId2" Type="http://schemas.openxmlformats.org/officeDocument/2006/relationships/image" Target="../media/image2.jpg"/><Relationship Id="rId16" Type="http://schemas.openxmlformats.org/officeDocument/2006/relationships/image" Target="../media/image16.png"/><Relationship Id="rId20" Type="http://schemas.openxmlformats.org/officeDocument/2006/relationships/image" Target="../media/image20.jpg"/><Relationship Id="rId29" Type="http://schemas.openxmlformats.org/officeDocument/2006/relationships/image" Target="../media/image29.pn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png"/><Relationship Id="rId28" Type="http://schemas.openxmlformats.org/officeDocument/2006/relationships/image" Target="../media/image28.jpg"/><Relationship Id="rId36" Type="http://schemas.openxmlformats.org/officeDocument/2006/relationships/image" Target="../media/image36.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png"/><Relationship Id="rId27" Type="http://schemas.openxmlformats.org/officeDocument/2006/relationships/image" Target="../media/image27.jpg"/><Relationship Id="rId30" Type="http://schemas.openxmlformats.org/officeDocument/2006/relationships/image" Target="../media/image30.png"/><Relationship Id="rId35" Type="http://schemas.openxmlformats.org/officeDocument/2006/relationships/image" Target="../media/image35.jpg"/><Relationship Id="rId43" Type="http://schemas.openxmlformats.org/officeDocument/2006/relationships/image" Target="../media/image43.jpg"/><Relationship Id="rId8" Type="http://schemas.openxmlformats.org/officeDocument/2006/relationships/image" Target="../media/image8.jp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g"/></Relationships>
</file>

<file path=xl/drawings/drawing1.xml><?xml version="1.0" encoding="utf-8"?>
<xdr:wsDr xmlns:xdr="http://schemas.openxmlformats.org/drawingml/2006/spreadsheetDrawing" xmlns:a="http://schemas.openxmlformats.org/drawingml/2006/main">
  <xdr:oneCellAnchor>
    <xdr:from>
      <xdr:col>1</xdr:col>
      <xdr:colOff>200025</xdr:colOff>
      <xdr:row>6</xdr:row>
      <xdr:rowOff>676275</xdr:rowOff>
    </xdr:from>
    <xdr:ext cx="1971675" cy="1781175"/>
    <xdr:pic>
      <xdr:nvPicPr>
        <xdr:cNvPr id="2" name="image9.png">
          <a:extLst>
            <a:ext uri="{FF2B5EF4-FFF2-40B4-BE49-F238E27FC236}">
              <a16:creationId xmlns:a16="http://schemas.microsoft.com/office/drawing/2014/main" id="{A6B971AB-2B82-4033-B53B-FEB3051F8435}"/>
            </a:ext>
          </a:extLst>
        </xdr:cNvPr>
        <xdr:cNvPicPr preferRelativeResize="0"/>
      </xdr:nvPicPr>
      <xdr:blipFill>
        <a:blip xmlns:r="http://schemas.openxmlformats.org/officeDocument/2006/relationships" r:embed="rId1" cstate="print"/>
        <a:stretch>
          <a:fillRect/>
        </a:stretch>
      </xdr:blipFill>
      <xdr:spPr>
        <a:xfrm>
          <a:off x="1162050" y="4010025"/>
          <a:ext cx="1971675" cy="1781175"/>
        </a:xfrm>
        <a:prstGeom prst="rect">
          <a:avLst/>
        </a:prstGeom>
        <a:noFill/>
      </xdr:spPr>
    </xdr:pic>
    <xdr:clientData fLocksWithSheet="0"/>
  </xdr:oneCellAnchor>
  <xdr:oneCellAnchor>
    <xdr:from>
      <xdr:col>1</xdr:col>
      <xdr:colOff>447675</xdr:colOff>
      <xdr:row>2</xdr:row>
      <xdr:rowOff>19050</xdr:rowOff>
    </xdr:from>
    <xdr:ext cx="1295400" cy="2343150"/>
    <xdr:pic>
      <xdr:nvPicPr>
        <xdr:cNvPr id="3" name="image24.jpg">
          <a:extLst>
            <a:ext uri="{FF2B5EF4-FFF2-40B4-BE49-F238E27FC236}">
              <a16:creationId xmlns:a16="http://schemas.microsoft.com/office/drawing/2014/main" id="{158C4489-DB75-4C35-851D-8DA73BB0EE66}"/>
            </a:ext>
          </a:extLst>
        </xdr:cNvPr>
        <xdr:cNvPicPr preferRelativeResize="0"/>
      </xdr:nvPicPr>
      <xdr:blipFill>
        <a:blip xmlns:r="http://schemas.openxmlformats.org/officeDocument/2006/relationships" r:embed="rId2" cstate="print"/>
        <a:stretch>
          <a:fillRect/>
        </a:stretch>
      </xdr:blipFill>
      <xdr:spPr>
        <a:xfrm>
          <a:off x="1409700" y="790575"/>
          <a:ext cx="1295400" cy="2343150"/>
        </a:xfrm>
        <a:prstGeom prst="rect">
          <a:avLst/>
        </a:prstGeom>
        <a:noFill/>
      </xdr:spPr>
    </xdr:pic>
    <xdr:clientData fLocksWithSheet="0"/>
  </xdr:oneCellAnchor>
  <xdr:oneCellAnchor>
    <xdr:from>
      <xdr:col>1</xdr:col>
      <xdr:colOff>381000</xdr:colOff>
      <xdr:row>7</xdr:row>
      <xdr:rowOff>123825</xdr:rowOff>
    </xdr:from>
    <xdr:ext cx="1419225" cy="1514475"/>
    <xdr:pic>
      <xdr:nvPicPr>
        <xdr:cNvPr id="4" name="image5.jpg">
          <a:extLst>
            <a:ext uri="{FF2B5EF4-FFF2-40B4-BE49-F238E27FC236}">
              <a16:creationId xmlns:a16="http://schemas.microsoft.com/office/drawing/2014/main" id="{3764A0E6-0D8A-4E15-8EDD-5FB1AEA81606}"/>
            </a:ext>
          </a:extLst>
        </xdr:cNvPr>
        <xdr:cNvPicPr preferRelativeResize="0"/>
      </xdr:nvPicPr>
      <xdr:blipFill>
        <a:blip xmlns:r="http://schemas.openxmlformats.org/officeDocument/2006/relationships" r:embed="rId3" cstate="print"/>
        <a:stretch>
          <a:fillRect/>
        </a:stretch>
      </xdr:blipFill>
      <xdr:spPr>
        <a:xfrm>
          <a:off x="1343025" y="6115050"/>
          <a:ext cx="1419225" cy="1514475"/>
        </a:xfrm>
        <a:prstGeom prst="rect">
          <a:avLst/>
        </a:prstGeom>
        <a:noFill/>
      </xdr:spPr>
    </xdr:pic>
    <xdr:clientData fLocksWithSheet="0"/>
  </xdr:oneCellAnchor>
  <xdr:oneCellAnchor>
    <xdr:from>
      <xdr:col>1</xdr:col>
      <xdr:colOff>476250</xdr:colOff>
      <xdr:row>8</xdr:row>
      <xdr:rowOff>47625</xdr:rowOff>
    </xdr:from>
    <xdr:ext cx="1143000" cy="1333500"/>
    <xdr:pic>
      <xdr:nvPicPr>
        <xdr:cNvPr id="5" name="image26.jpg">
          <a:extLst>
            <a:ext uri="{FF2B5EF4-FFF2-40B4-BE49-F238E27FC236}">
              <a16:creationId xmlns:a16="http://schemas.microsoft.com/office/drawing/2014/main" id="{1F631621-515E-47C9-9488-EB4B15D2DEC7}"/>
            </a:ext>
          </a:extLst>
        </xdr:cNvPr>
        <xdr:cNvPicPr preferRelativeResize="0"/>
      </xdr:nvPicPr>
      <xdr:blipFill>
        <a:blip xmlns:r="http://schemas.openxmlformats.org/officeDocument/2006/relationships" r:embed="rId4" cstate="print"/>
        <a:stretch>
          <a:fillRect/>
        </a:stretch>
      </xdr:blipFill>
      <xdr:spPr>
        <a:xfrm>
          <a:off x="1438275" y="10125075"/>
          <a:ext cx="1143000" cy="1333500"/>
        </a:xfrm>
        <a:prstGeom prst="rect">
          <a:avLst/>
        </a:prstGeom>
        <a:noFill/>
      </xdr:spPr>
    </xdr:pic>
    <xdr:clientData fLocksWithSheet="0"/>
  </xdr:oneCellAnchor>
  <xdr:oneCellAnchor>
    <xdr:from>
      <xdr:col>1</xdr:col>
      <xdr:colOff>485775</xdr:colOff>
      <xdr:row>9</xdr:row>
      <xdr:rowOff>619125</xdr:rowOff>
    </xdr:from>
    <xdr:ext cx="1152525" cy="1543050"/>
    <xdr:pic>
      <xdr:nvPicPr>
        <xdr:cNvPr id="6" name="image25.jpg">
          <a:extLst>
            <a:ext uri="{FF2B5EF4-FFF2-40B4-BE49-F238E27FC236}">
              <a16:creationId xmlns:a16="http://schemas.microsoft.com/office/drawing/2014/main" id="{EFB701BE-A5FB-4AF0-98B4-EAC59D588833}"/>
            </a:ext>
          </a:extLst>
        </xdr:cNvPr>
        <xdr:cNvPicPr preferRelativeResize="0"/>
      </xdr:nvPicPr>
      <xdr:blipFill>
        <a:blip xmlns:r="http://schemas.openxmlformats.org/officeDocument/2006/relationships" r:embed="rId5" cstate="print"/>
        <a:stretch>
          <a:fillRect/>
        </a:stretch>
      </xdr:blipFill>
      <xdr:spPr>
        <a:xfrm>
          <a:off x="1447800" y="11534775"/>
          <a:ext cx="1152525" cy="1543050"/>
        </a:xfrm>
        <a:prstGeom prst="rect">
          <a:avLst/>
        </a:prstGeom>
        <a:noFill/>
      </xdr:spPr>
    </xdr:pic>
    <xdr:clientData fLocksWithSheet="0"/>
  </xdr:oneCellAnchor>
  <xdr:oneCellAnchor>
    <xdr:from>
      <xdr:col>1</xdr:col>
      <xdr:colOff>361950</xdr:colOff>
      <xdr:row>23</xdr:row>
      <xdr:rowOff>76200</xdr:rowOff>
    </xdr:from>
    <xdr:ext cx="1390650" cy="1581150"/>
    <xdr:pic>
      <xdr:nvPicPr>
        <xdr:cNvPr id="7" name="image3.jpg">
          <a:extLst>
            <a:ext uri="{FF2B5EF4-FFF2-40B4-BE49-F238E27FC236}">
              <a16:creationId xmlns:a16="http://schemas.microsoft.com/office/drawing/2014/main" id="{D8DD2B05-BA50-485B-AEE4-18AE07EE1E5D}"/>
            </a:ext>
          </a:extLst>
        </xdr:cNvPr>
        <xdr:cNvPicPr preferRelativeResize="0"/>
      </xdr:nvPicPr>
      <xdr:blipFill>
        <a:blip xmlns:r="http://schemas.openxmlformats.org/officeDocument/2006/relationships" r:embed="rId6" cstate="print"/>
        <a:stretch>
          <a:fillRect/>
        </a:stretch>
      </xdr:blipFill>
      <xdr:spPr>
        <a:xfrm>
          <a:off x="1323975" y="26260425"/>
          <a:ext cx="1390650" cy="1581150"/>
        </a:xfrm>
        <a:prstGeom prst="rect">
          <a:avLst/>
        </a:prstGeom>
        <a:noFill/>
      </xdr:spPr>
    </xdr:pic>
    <xdr:clientData fLocksWithSheet="0"/>
  </xdr:oneCellAnchor>
  <xdr:oneCellAnchor>
    <xdr:from>
      <xdr:col>1</xdr:col>
      <xdr:colOff>295275</xdr:colOff>
      <xdr:row>25</xdr:row>
      <xdr:rowOff>76200</xdr:rowOff>
    </xdr:from>
    <xdr:ext cx="1562100" cy="1352550"/>
    <xdr:pic>
      <xdr:nvPicPr>
        <xdr:cNvPr id="8" name="image15.jpg">
          <a:extLst>
            <a:ext uri="{FF2B5EF4-FFF2-40B4-BE49-F238E27FC236}">
              <a16:creationId xmlns:a16="http://schemas.microsoft.com/office/drawing/2014/main" id="{C0909BC2-1389-4758-A221-80CDD8F71807}"/>
            </a:ext>
          </a:extLst>
        </xdr:cNvPr>
        <xdr:cNvPicPr preferRelativeResize="0"/>
      </xdr:nvPicPr>
      <xdr:blipFill>
        <a:blip xmlns:r="http://schemas.openxmlformats.org/officeDocument/2006/relationships" r:embed="rId7" cstate="print"/>
        <a:stretch>
          <a:fillRect/>
        </a:stretch>
      </xdr:blipFill>
      <xdr:spPr>
        <a:xfrm>
          <a:off x="1257300" y="28032075"/>
          <a:ext cx="1562100" cy="1352550"/>
        </a:xfrm>
        <a:prstGeom prst="rect">
          <a:avLst/>
        </a:prstGeom>
        <a:noFill/>
      </xdr:spPr>
    </xdr:pic>
    <xdr:clientData fLocksWithSheet="0"/>
  </xdr:oneCellAnchor>
  <xdr:oneCellAnchor>
    <xdr:from>
      <xdr:col>1</xdr:col>
      <xdr:colOff>466725</xdr:colOff>
      <xdr:row>28</xdr:row>
      <xdr:rowOff>76200</xdr:rowOff>
    </xdr:from>
    <xdr:ext cx="1238250" cy="2124075"/>
    <xdr:pic>
      <xdr:nvPicPr>
        <xdr:cNvPr id="9" name="image34.jpg">
          <a:extLst>
            <a:ext uri="{FF2B5EF4-FFF2-40B4-BE49-F238E27FC236}">
              <a16:creationId xmlns:a16="http://schemas.microsoft.com/office/drawing/2014/main" id="{D3F2D81B-02CF-4956-AE91-062B435196FC}"/>
            </a:ext>
          </a:extLst>
        </xdr:cNvPr>
        <xdr:cNvPicPr preferRelativeResize="0"/>
      </xdr:nvPicPr>
      <xdr:blipFill>
        <a:blip xmlns:r="http://schemas.openxmlformats.org/officeDocument/2006/relationships" r:embed="rId8" cstate="print"/>
        <a:stretch>
          <a:fillRect/>
        </a:stretch>
      </xdr:blipFill>
      <xdr:spPr>
        <a:xfrm>
          <a:off x="1428750" y="29508450"/>
          <a:ext cx="1238250" cy="2124075"/>
        </a:xfrm>
        <a:prstGeom prst="rect">
          <a:avLst/>
        </a:prstGeom>
        <a:noFill/>
      </xdr:spPr>
    </xdr:pic>
    <xdr:clientData fLocksWithSheet="0"/>
  </xdr:oneCellAnchor>
  <xdr:oneCellAnchor>
    <xdr:from>
      <xdr:col>1</xdr:col>
      <xdr:colOff>171450</xdr:colOff>
      <xdr:row>29</xdr:row>
      <xdr:rowOff>209550</xdr:rowOff>
    </xdr:from>
    <xdr:ext cx="1828800" cy="1752600"/>
    <xdr:pic>
      <xdr:nvPicPr>
        <xdr:cNvPr id="10" name="image10.jpg">
          <a:extLst>
            <a:ext uri="{FF2B5EF4-FFF2-40B4-BE49-F238E27FC236}">
              <a16:creationId xmlns:a16="http://schemas.microsoft.com/office/drawing/2014/main" id="{20804974-A8BF-4A19-A023-A139931BA5DA}"/>
            </a:ext>
          </a:extLst>
        </xdr:cNvPr>
        <xdr:cNvPicPr preferRelativeResize="0"/>
      </xdr:nvPicPr>
      <xdr:blipFill>
        <a:blip xmlns:r="http://schemas.openxmlformats.org/officeDocument/2006/relationships" r:embed="rId9" cstate="print"/>
        <a:stretch>
          <a:fillRect/>
        </a:stretch>
      </xdr:blipFill>
      <xdr:spPr>
        <a:xfrm>
          <a:off x="1133475" y="31937325"/>
          <a:ext cx="1828800" cy="1752600"/>
        </a:xfrm>
        <a:prstGeom prst="rect">
          <a:avLst/>
        </a:prstGeom>
        <a:noFill/>
      </xdr:spPr>
    </xdr:pic>
    <xdr:clientData fLocksWithSheet="0"/>
  </xdr:oneCellAnchor>
  <xdr:oneCellAnchor>
    <xdr:from>
      <xdr:col>1</xdr:col>
      <xdr:colOff>371475</xdr:colOff>
      <xdr:row>30</xdr:row>
      <xdr:rowOff>66675</xdr:rowOff>
    </xdr:from>
    <xdr:ext cx="1343025" cy="1362075"/>
    <xdr:pic>
      <xdr:nvPicPr>
        <xdr:cNvPr id="11" name="image2.jpg">
          <a:extLst>
            <a:ext uri="{FF2B5EF4-FFF2-40B4-BE49-F238E27FC236}">
              <a16:creationId xmlns:a16="http://schemas.microsoft.com/office/drawing/2014/main" id="{54045ADF-916E-4F1B-BB83-FAF330CE12EB}"/>
            </a:ext>
          </a:extLst>
        </xdr:cNvPr>
        <xdr:cNvPicPr preferRelativeResize="0"/>
      </xdr:nvPicPr>
      <xdr:blipFill>
        <a:blip xmlns:r="http://schemas.openxmlformats.org/officeDocument/2006/relationships" r:embed="rId10" cstate="print"/>
        <a:stretch>
          <a:fillRect/>
        </a:stretch>
      </xdr:blipFill>
      <xdr:spPr>
        <a:xfrm>
          <a:off x="1333500" y="33928050"/>
          <a:ext cx="1343025" cy="1362075"/>
        </a:xfrm>
        <a:prstGeom prst="rect">
          <a:avLst/>
        </a:prstGeom>
        <a:noFill/>
      </xdr:spPr>
    </xdr:pic>
    <xdr:clientData fLocksWithSheet="0"/>
  </xdr:oneCellAnchor>
  <xdr:oneCellAnchor>
    <xdr:from>
      <xdr:col>1</xdr:col>
      <xdr:colOff>276225</xdr:colOff>
      <xdr:row>32</xdr:row>
      <xdr:rowOff>28575</xdr:rowOff>
    </xdr:from>
    <xdr:ext cx="1543050" cy="1238250"/>
    <xdr:pic>
      <xdr:nvPicPr>
        <xdr:cNvPr id="12" name="image40.jpg">
          <a:extLst>
            <a:ext uri="{FF2B5EF4-FFF2-40B4-BE49-F238E27FC236}">
              <a16:creationId xmlns:a16="http://schemas.microsoft.com/office/drawing/2014/main" id="{05C4AA33-E1E0-4AB1-9FDC-AB4B2F1261FC}"/>
            </a:ext>
          </a:extLst>
        </xdr:cNvPr>
        <xdr:cNvPicPr preferRelativeResize="0"/>
      </xdr:nvPicPr>
      <xdr:blipFill>
        <a:blip xmlns:r="http://schemas.openxmlformats.org/officeDocument/2006/relationships" r:embed="rId11" cstate="print"/>
        <a:stretch>
          <a:fillRect/>
        </a:stretch>
      </xdr:blipFill>
      <xdr:spPr>
        <a:xfrm>
          <a:off x="1238250" y="35480625"/>
          <a:ext cx="1543050" cy="1238250"/>
        </a:xfrm>
        <a:prstGeom prst="rect">
          <a:avLst/>
        </a:prstGeom>
        <a:noFill/>
      </xdr:spPr>
    </xdr:pic>
    <xdr:clientData fLocksWithSheet="0"/>
  </xdr:oneCellAnchor>
  <xdr:oneCellAnchor>
    <xdr:from>
      <xdr:col>1</xdr:col>
      <xdr:colOff>333375</xdr:colOff>
      <xdr:row>37</xdr:row>
      <xdr:rowOff>152400</xdr:rowOff>
    </xdr:from>
    <xdr:ext cx="1514475" cy="1952625"/>
    <xdr:pic>
      <xdr:nvPicPr>
        <xdr:cNvPr id="13" name="image11.jpg">
          <a:extLst>
            <a:ext uri="{FF2B5EF4-FFF2-40B4-BE49-F238E27FC236}">
              <a16:creationId xmlns:a16="http://schemas.microsoft.com/office/drawing/2014/main" id="{42A8ED0D-F421-474A-AD74-9BF82C2FC829}"/>
            </a:ext>
          </a:extLst>
        </xdr:cNvPr>
        <xdr:cNvPicPr preferRelativeResize="0"/>
      </xdr:nvPicPr>
      <xdr:blipFill>
        <a:blip xmlns:r="http://schemas.openxmlformats.org/officeDocument/2006/relationships" r:embed="rId12" cstate="print"/>
        <a:stretch>
          <a:fillRect/>
        </a:stretch>
      </xdr:blipFill>
      <xdr:spPr>
        <a:xfrm>
          <a:off x="1295400" y="42605325"/>
          <a:ext cx="1514475" cy="1952625"/>
        </a:xfrm>
        <a:prstGeom prst="rect">
          <a:avLst/>
        </a:prstGeom>
        <a:noFill/>
      </xdr:spPr>
    </xdr:pic>
    <xdr:clientData fLocksWithSheet="0"/>
  </xdr:oneCellAnchor>
  <xdr:oneCellAnchor>
    <xdr:from>
      <xdr:col>1</xdr:col>
      <xdr:colOff>175532</xdr:colOff>
      <xdr:row>39</xdr:row>
      <xdr:rowOff>300718</xdr:rowOff>
    </xdr:from>
    <xdr:ext cx="1933575" cy="3028950"/>
    <xdr:pic>
      <xdr:nvPicPr>
        <xdr:cNvPr id="14" name="image6.jpg">
          <a:extLst>
            <a:ext uri="{FF2B5EF4-FFF2-40B4-BE49-F238E27FC236}">
              <a16:creationId xmlns:a16="http://schemas.microsoft.com/office/drawing/2014/main" id="{ACFAF5C7-07F6-474E-A988-11FB4614C64D}"/>
            </a:ext>
          </a:extLst>
        </xdr:cNvPr>
        <xdr:cNvPicPr preferRelativeResize="0"/>
      </xdr:nvPicPr>
      <xdr:blipFill>
        <a:blip xmlns:r="http://schemas.openxmlformats.org/officeDocument/2006/relationships" r:embed="rId13" cstate="print"/>
        <a:stretch>
          <a:fillRect/>
        </a:stretch>
      </xdr:blipFill>
      <xdr:spPr>
        <a:xfrm>
          <a:off x="1137557" y="45754018"/>
          <a:ext cx="1933575" cy="3028950"/>
        </a:xfrm>
        <a:prstGeom prst="rect">
          <a:avLst/>
        </a:prstGeom>
        <a:noFill/>
      </xdr:spPr>
    </xdr:pic>
    <xdr:clientData fLocksWithSheet="0"/>
  </xdr:oneCellAnchor>
  <xdr:oneCellAnchor>
    <xdr:from>
      <xdr:col>1</xdr:col>
      <xdr:colOff>400050</xdr:colOff>
      <xdr:row>43</xdr:row>
      <xdr:rowOff>114300</xdr:rowOff>
    </xdr:from>
    <xdr:ext cx="1247775" cy="1666875"/>
    <xdr:pic>
      <xdr:nvPicPr>
        <xdr:cNvPr id="15" name="image12.jpg">
          <a:extLst>
            <a:ext uri="{FF2B5EF4-FFF2-40B4-BE49-F238E27FC236}">
              <a16:creationId xmlns:a16="http://schemas.microsoft.com/office/drawing/2014/main" id="{6C4A5280-5035-49EF-B26A-5F537EF52D46}"/>
            </a:ext>
          </a:extLst>
        </xdr:cNvPr>
        <xdr:cNvPicPr preferRelativeResize="0"/>
      </xdr:nvPicPr>
      <xdr:blipFill>
        <a:blip xmlns:r="http://schemas.openxmlformats.org/officeDocument/2006/relationships" r:embed="rId14" cstate="print"/>
        <a:stretch>
          <a:fillRect/>
        </a:stretch>
      </xdr:blipFill>
      <xdr:spPr>
        <a:xfrm>
          <a:off x="1362075" y="49863375"/>
          <a:ext cx="1247775" cy="1666875"/>
        </a:xfrm>
        <a:prstGeom prst="rect">
          <a:avLst/>
        </a:prstGeom>
        <a:noFill/>
      </xdr:spPr>
    </xdr:pic>
    <xdr:clientData fLocksWithSheet="0"/>
  </xdr:oneCellAnchor>
  <xdr:oneCellAnchor>
    <xdr:from>
      <xdr:col>1</xdr:col>
      <xdr:colOff>323850</xdr:colOff>
      <xdr:row>50</xdr:row>
      <xdr:rowOff>123825</xdr:rowOff>
    </xdr:from>
    <xdr:ext cx="1466850" cy="1495425"/>
    <xdr:pic>
      <xdr:nvPicPr>
        <xdr:cNvPr id="16" name="image8.jpg">
          <a:extLst>
            <a:ext uri="{FF2B5EF4-FFF2-40B4-BE49-F238E27FC236}">
              <a16:creationId xmlns:a16="http://schemas.microsoft.com/office/drawing/2014/main" id="{3FE13607-3A4D-455E-A4C3-50006B72AB5C}"/>
            </a:ext>
          </a:extLst>
        </xdr:cNvPr>
        <xdr:cNvPicPr preferRelativeResize="0"/>
      </xdr:nvPicPr>
      <xdr:blipFill>
        <a:blip xmlns:r="http://schemas.openxmlformats.org/officeDocument/2006/relationships" r:embed="rId15" cstate="print"/>
        <a:stretch>
          <a:fillRect/>
        </a:stretch>
      </xdr:blipFill>
      <xdr:spPr>
        <a:xfrm>
          <a:off x="1285875" y="54244875"/>
          <a:ext cx="1466850" cy="1495425"/>
        </a:xfrm>
        <a:prstGeom prst="rect">
          <a:avLst/>
        </a:prstGeom>
        <a:noFill/>
      </xdr:spPr>
    </xdr:pic>
    <xdr:clientData fLocksWithSheet="0"/>
  </xdr:oneCellAnchor>
  <xdr:oneCellAnchor>
    <xdr:from>
      <xdr:col>1</xdr:col>
      <xdr:colOff>247650</xdr:colOff>
      <xdr:row>7</xdr:row>
      <xdr:rowOff>1533525</xdr:rowOff>
    </xdr:from>
    <xdr:ext cx="1924050" cy="1695450"/>
    <xdr:pic>
      <xdr:nvPicPr>
        <xdr:cNvPr id="17" name="image29.png">
          <a:extLst>
            <a:ext uri="{FF2B5EF4-FFF2-40B4-BE49-F238E27FC236}">
              <a16:creationId xmlns:a16="http://schemas.microsoft.com/office/drawing/2014/main" id="{174D5613-B571-47C4-9454-463B5E94ED71}"/>
            </a:ext>
          </a:extLst>
        </xdr:cNvPr>
        <xdr:cNvPicPr preferRelativeResize="0"/>
      </xdr:nvPicPr>
      <xdr:blipFill>
        <a:blip xmlns:r="http://schemas.openxmlformats.org/officeDocument/2006/relationships" r:embed="rId16" cstate="print"/>
        <a:stretch>
          <a:fillRect/>
        </a:stretch>
      </xdr:blipFill>
      <xdr:spPr>
        <a:xfrm>
          <a:off x="1209675" y="7524750"/>
          <a:ext cx="1924050" cy="1695450"/>
        </a:xfrm>
        <a:prstGeom prst="rect">
          <a:avLst/>
        </a:prstGeom>
        <a:noFill/>
      </xdr:spPr>
    </xdr:pic>
    <xdr:clientData fLocksWithSheet="0"/>
  </xdr:oneCellAnchor>
  <xdr:oneCellAnchor>
    <xdr:from>
      <xdr:col>1</xdr:col>
      <xdr:colOff>133350</xdr:colOff>
      <xdr:row>61</xdr:row>
      <xdr:rowOff>142875</xdr:rowOff>
    </xdr:from>
    <xdr:ext cx="1914525" cy="1162050"/>
    <xdr:pic>
      <xdr:nvPicPr>
        <xdr:cNvPr id="18" name="image23.jpg">
          <a:extLst>
            <a:ext uri="{FF2B5EF4-FFF2-40B4-BE49-F238E27FC236}">
              <a16:creationId xmlns:a16="http://schemas.microsoft.com/office/drawing/2014/main" id="{7A5A0A21-0CCF-4CDB-91CA-685C8984D1B1}"/>
            </a:ext>
          </a:extLst>
        </xdr:cNvPr>
        <xdr:cNvPicPr preferRelativeResize="0"/>
      </xdr:nvPicPr>
      <xdr:blipFill>
        <a:blip xmlns:r="http://schemas.openxmlformats.org/officeDocument/2006/relationships" r:embed="rId17" cstate="print"/>
        <a:stretch>
          <a:fillRect/>
        </a:stretch>
      </xdr:blipFill>
      <xdr:spPr>
        <a:xfrm>
          <a:off x="1095375" y="73066275"/>
          <a:ext cx="1914525" cy="1162050"/>
        </a:xfrm>
        <a:prstGeom prst="rect">
          <a:avLst/>
        </a:prstGeom>
        <a:noFill/>
      </xdr:spPr>
    </xdr:pic>
    <xdr:clientData fLocksWithSheet="0"/>
  </xdr:oneCellAnchor>
  <xdr:oneCellAnchor>
    <xdr:from>
      <xdr:col>1</xdr:col>
      <xdr:colOff>438150</xdr:colOff>
      <xdr:row>101</xdr:row>
      <xdr:rowOff>171450</xdr:rowOff>
    </xdr:from>
    <xdr:ext cx="1247775" cy="2228850"/>
    <xdr:pic>
      <xdr:nvPicPr>
        <xdr:cNvPr id="19" name="image4.jpg">
          <a:extLst>
            <a:ext uri="{FF2B5EF4-FFF2-40B4-BE49-F238E27FC236}">
              <a16:creationId xmlns:a16="http://schemas.microsoft.com/office/drawing/2014/main" id="{65424C52-30AD-4611-86B3-05EF105A24B6}"/>
            </a:ext>
          </a:extLst>
        </xdr:cNvPr>
        <xdr:cNvPicPr preferRelativeResize="0"/>
      </xdr:nvPicPr>
      <xdr:blipFill>
        <a:blip xmlns:r="http://schemas.openxmlformats.org/officeDocument/2006/relationships" r:embed="rId18" cstate="print"/>
        <a:stretch>
          <a:fillRect/>
        </a:stretch>
      </xdr:blipFill>
      <xdr:spPr>
        <a:xfrm>
          <a:off x="1400175" y="97069275"/>
          <a:ext cx="1247775" cy="2228850"/>
        </a:xfrm>
        <a:prstGeom prst="rect">
          <a:avLst/>
        </a:prstGeom>
        <a:noFill/>
      </xdr:spPr>
    </xdr:pic>
    <xdr:clientData fLocksWithSheet="0"/>
  </xdr:oneCellAnchor>
  <xdr:oneCellAnchor>
    <xdr:from>
      <xdr:col>1</xdr:col>
      <xdr:colOff>314325</xdr:colOff>
      <xdr:row>107</xdr:row>
      <xdr:rowOff>0</xdr:rowOff>
    </xdr:from>
    <xdr:ext cx="1247775" cy="2228850"/>
    <xdr:pic>
      <xdr:nvPicPr>
        <xdr:cNvPr id="20" name="image4.jpg">
          <a:extLst>
            <a:ext uri="{FF2B5EF4-FFF2-40B4-BE49-F238E27FC236}">
              <a16:creationId xmlns:a16="http://schemas.microsoft.com/office/drawing/2014/main" id="{E522A581-1619-4838-949C-61C922595905}"/>
            </a:ext>
          </a:extLst>
        </xdr:cNvPr>
        <xdr:cNvPicPr preferRelativeResize="0"/>
      </xdr:nvPicPr>
      <xdr:blipFill>
        <a:blip xmlns:r="http://schemas.openxmlformats.org/officeDocument/2006/relationships" r:embed="rId18" cstate="print"/>
        <a:stretch>
          <a:fillRect/>
        </a:stretch>
      </xdr:blipFill>
      <xdr:spPr>
        <a:xfrm>
          <a:off x="1276350" y="100307775"/>
          <a:ext cx="1247775" cy="2228850"/>
        </a:xfrm>
        <a:prstGeom prst="rect">
          <a:avLst/>
        </a:prstGeom>
        <a:noFill/>
      </xdr:spPr>
    </xdr:pic>
    <xdr:clientData fLocksWithSheet="0"/>
  </xdr:oneCellAnchor>
  <xdr:oneCellAnchor>
    <xdr:from>
      <xdr:col>1</xdr:col>
      <xdr:colOff>285750</xdr:colOff>
      <xdr:row>14</xdr:row>
      <xdr:rowOff>228600</xdr:rowOff>
    </xdr:from>
    <xdr:ext cx="1657350" cy="2943225"/>
    <xdr:pic>
      <xdr:nvPicPr>
        <xdr:cNvPr id="21" name="image1.jpg">
          <a:extLst>
            <a:ext uri="{FF2B5EF4-FFF2-40B4-BE49-F238E27FC236}">
              <a16:creationId xmlns:a16="http://schemas.microsoft.com/office/drawing/2014/main" id="{A796AF6F-8907-4466-BD8C-C2C03CEAD0FD}"/>
            </a:ext>
          </a:extLst>
        </xdr:cNvPr>
        <xdr:cNvPicPr preferRelativeResize="0"/>
      </xdr:nvPicPr>
      <xdr:blipFill>
        <a:blip xmlns:r="http://schemas.openxmlformats.org/officeDocument/2006/relationships" r:embed="rId19" cstate="print"/>
        <a:stretch>
          <a:fillRect/>
        </a:stretch>
      </xdr:blipFill>
      <xdr:spPr>
        <a:xfrm>
          <a:off x="1247775" y="17049750"/>
          <a:ext cx="1657350" cy="2943225"/>
        </a:xfrm>
        <a:prstGeom prst="rect">
          <a:avLst/>
        </a:prstGeom>
        <a:noFill/>
      </xdr:spPr>
    </xdr:pic>
    <xdr:clientData fLocksWithSheet="0"/>
  </xdr:oneCellAnchor>
  <xdr:oneCellAnchor>
    <xdr:from>
      <xdr:col>1</xdr:col>
      <xdr:colOff>171450</xdr:colOff>
      <xdr:row>11</xdr:row>
      <xdr:rowOff>142875</xdr:rowOff>
    </xdr:from>
    <xdr:ext cx="1752600" cy="3124200"/>
    <xdr:pic>
      <xdr:nvPicPr>
        <xdr:cNvPr id="22" name="image27.jpg">
          <a:extLst>
            <a:ext uri="{FF2B5EF4-FFF2-40B4-BE49-F238E27FC236}">
              <a16:creationId xmlns:a16="http://schemas.microsoft.com/office/drawing/2014/main" id="{7C9E8D19-525E-4E6A-A660-AEBDA5F90873}"/>
            </a:ext>
          </a:extLst>
        </xdr:cNvPr>
        <xdr:cNvPicPr preferRelativeResize="0"/>
      </xdr:nvPicPr>
      <xdr:blipFill>
        <a:blip xmlns:r="http://schemas.openxmlformats.org/officeDocument/2006/relationships" r:embed="rId20" cstate="print"/>
        <a:stretch>
          <a:fillRect/>
        </a:stretch>
      </xdr:blipFill>
      <xdr:spPr>
        <a:xfrm>
          <a:off x="1133475" y="13363575"/>
          <a:ext cx="1752600" cy="3124200"/>
        </a:xfrm>
        <a:prstGeom prst="rect">
          <a:avLst/>
        </a:prstGeom>
        <a:noFill/>
      </xdr:spPr>
    </xdr:pic>
    <xdr:clientData fLocksWithSheet="0"/>
  </xdr:oneCellAnchor>
  <xdr:oneCellAnchor>
    <xdr:from>
      <xdr:col>1</xdr:col>
      <xdr:colOff>485775</xdr:colOff>
      <xdr:row>34</xdr:row>
      <xdr:rowOff>0</xdr:rowOff>
    </xdr:from>
    <xdr:ext cx="1295400" cy="2295525"/>
    <xdr:pic>
      <xdr:nvPicPr>
        <xdr:cNvPr id="23" name="image7.jpg">
          <a:extLst>
            <a:ext uri="{FF2B5EF4-FFF2-40B4-BE49-F238E27FC236}">
              <a16:creationId xmlns:a16="http://schemas.microsoft.com/office/drawing/2014/main" id="{7E571406-7B5F-498C-8F88-766DCE956CE1}"/>
            </a:ext>
          </a:extLst>
        </xdr:cNvPr>
        <xdr:cNvPicPr preferRelativeResize="0"/>
      </xdr:nvPicPr>
      <xdr:blipFill>
        <a:blip xmlns:r="http://schemas.openxmlformats.org/officeDocument/2006/relationships" r:embed="rId21" cstate="print"/>
        <a:stretch>
          <a:fillRect/>
        </a:stretch>
      </xdr:blipFill>
      <xdr:spPr>
        <a:xfrm>
          <a:off x="1447800" y="37004625"/>
          <a:ext cx="1295400" cy="2295525"/>
        </a:xfrm>
        <a:prstGeom prst="rect">
          <a:avLst/>
        </a:prstGeom>
        <a:noFill/>
      </xdr:spPr>
    </xdr:pic>
    <xdr:clientData fLocksWithSheet="0"/>
  </xdr:oneCellAnchor>
  <xdr:oneCellAnchor>
    <xdr:from>
      <xdr:col>1</xdr:col>
      <xdr:colOff>95250</xdr:colOff>
      <xdr:row>17</xdr:row>
      <xdr:rowOff>371475</xdr:rowOff>
    </xdr:from>
    <xdr:ext cx="2181225" cy="1752600"/>
    <xdr:pic>
      <xdr:nvPicPr>
        <xdr:cNvPr id="24" name="image13.png">
          <a:extLst>
            <a:ext uri="{FF2B5EF4-FFF2-40B4-BE49-F238E27FC236}">
              <a16:creationId xmlns:a16="http://schemas.microsoft.com/office/drawing/2014/main" id="{835B0EAF-82FF-4271-BC49-C7BEE37AB310}"/>
            </a:ext>
          </a:extLst>
        </xdr:cNvPr>
        <xdr:cNvPicPr preferRelativeResize="0"/>
      </xdr:nvPicPr>
      <xdr:blipFill>
        <a:blip xmlns:r="http://schemas.openxmlformats.org/officeDocument/2006/relationships" r:embed="rId22" cstate="print"/>
        <a:stretch>
          <a:fillRect/>
        </a:stretch>
      </xdr:blipFill>
      <xdr:spPr>
        <a:xfrm>
          <a:off x="1057275" y="20650200"/>
          <a:ext cx="2181225" cy="1752600"/>
        </a:xfrm>
        <a:prstGeom prst="rect">
          <a:avLst/>
        </a:prstGeom>
        <a:noFill/>
      </xdr:spPr>
    </xdr:pic>
    <xdr:clientData fLocksWithSheet="0"/>
  </xdr:oneCellAnchor>
  <xdr:oneCellAnchor>
    <xdr:from>
      <xdr:col>1</xdr:col>
      <xdr:colOff>123825</xdr:colOff>
      <xdr:row>20</xdr:row>
      <xdr:rowOff>762000</xdr:rowOff>
    </xdr:from>
    <xdr:ext cx="2114550" cy="1724025"/>
    <xdr:pic>
      <xdr:nvPicPr>
        <xdr:cNvPr id="25" name="image38.png">
          <a:extLst>
            <a:ext uri="{FF2B5EF4-FFF2-40B4-BE49-F238E27FC236}">
              <a16:creationId xmlns:a16="http://schemas.microsoft.com/office/drawing/2014/main" id="{13676779-3813-429E-87B0-23DE4375C9F2}"/>
            </a:ext>
          </a:extLst>
        </xdr:cNvPr>
        <xdr:cNvPicPr preferRelativeResize="0"/>
      </xdr:nvPicPr>
      <xdr:blipFill>
        <a:blip xmlns:r="http://schemas.openxmlformats.org/officeDocument/2006/relationships" r:embed="rId23" cstate="print"/>
        <a:stretch>
          <a:fillRect/>
        </a:stretch>
      </xdr:blipFill>
      <xdr:spPr>
        <a:xfrm>
          <a:off x="1085850" y="23583900"/>
          <a:ext cx="2114550" cy="1724025"/>
        </a:xfrm>
        <a:prstGeom prst="rect">
          <a:avLst/>
        </a:prstGeom>
        <a:noFill/>
      </xdr:spPr>
    </xdr:pic>
    <xdr:clientData fLocksWithSheet="0"/>
  </xdr:oneCellAnchor>
  <xdr:oneCellAnchor>
    <xdr:from>
      <xdr:col>1</xdr:col>
      <xdr:colOff>552450</xdr:colOff>
      <xdr:row>35</xdr:row>
      <xdr:rowOff>361950</xdr:rowOff>
    </xdr:from>
    <xdr:ext cx="1619250" cy="2152650"/>
    <xdr:pic>
      <xdr:nvPicPr>
        <xdr:cNvPr id="26" name="image14.jpg">
          <a:extLst>
            <a:ext uri="{FF2B5EF4-FFF2-40B4-BE49-F238E27FC236}">
              <a16:creationId xmlns:a16="http://schemas.microsoft.com/office/drawing/2014/main" id="{62CEFA8E-57D1-4D7D-AA25-AEB16AC90289}"/>
            </a:ext>
          </a:extLst>
        </xdr:cNvPr>
        <xdr:cNvPicPr preferRelativeResize="0"/>
      </xdr:nvPicPr>
      <xdr:blipFill>
        <a:blip xmlns:r="http://schemas.openxmlformats.org/officeDocument/2006/relationships" r:embed="rId24" cstate="print"/>
        <a:stretch>
          <a:fillRect/>
        </a:stretch>
      </xdr:blipFill>
      <xdr:spPr>
        <a:xfrm>
          <a:off x="1514475" y="39947850"/>
          <a:ext cx="1619250" cy="2152650"/>
        </a:xfrm>
        <a:prstGeom prst="rect">
          <a:avLst/>
        </a:prstGeom>
        <a:noFill/>
      </xdr:spPr>
    </xdr:pic>
    <xdr:clientData fLocksWithSheet="0"/>
  </xdr:oneCellAnchor>
  <xdr:oneCellAnchor>
    <xdr:from>
      <xdr:col>1</xdr:col>
      <xdr:colOff>171450</xdr:colOff>
      <xdr:row>49</xdr:row>
      <xdr:rowOff>257175</xdr:rowOff>
    </xdr:from>
    <xdr:ext cx="2105025" cy="1514475"/>
    <xdr:pic>
      <xdr:nvPicPr>
        <xdr:cNvPr id="27" name="image41.png">
          <a:extLst>
            <a:ext uri="{FF2B5EF4-FFF2-40B4-BE49-F238E27FC236}">
              <a16:creationId xmlns:a16="http://schemas.microsoft.com/office/drawing/2014/main" id="{65B3806E-A068-4F22-9949-A506EB65B892}"/>
            </a:ext>
          </a:extLst>
        </xdr:cNvPr>
        <xdr:cNvPicPr preferRelativeResize="0"/>
      </xdr:nvPicPr>
      <xdr:blipFill>
        <a:blip xmlns:r="http://schemas.openxmlformats.org/officeDocument/2006/relationships" r:embed="rId25" cstate="print"/>
        <a:stretch>
          <a:fillRect/>
        </a:stretch>
      </xdr:blipFill>
      <xdr:spPr>
        <a:xfrm>
          <a:off x="1133475" y="52320825"/>
          <a:ext cx="2105025" cy="1514475"/>
        </a:xfrm>
        <a:prstGeom prst="rect">
          <a:avLst/>
        </a:prstGeom>
        <a:noFill/>
      </xdr:spPr>
    </xdr:pic>
    <xdr:clientData fLocksWithSheet="0"/>
  </xdr:oneCellAnchor>
  <xdr:oneCellAnchor>
    <xdr:from>
      <xdr:col>1</xdr:col>
      <xdr:colOff>581025</xdr:colOff>
      <xdr:row>51</xdr:row>
      <xdr:rowOff>714375</xdr:rowOff>
    </xdr:from>
    <xdr:ext cx="1209675" cy="2152650"/>
    <xdr:pic>
      <xdr:nvPicPr>
        <xdr:cNvPr id="28" name="image35.jpg">
          <a:extLst>
            <a:ext uri="{FF2B5EF4-FFF2-40B4-BE49-F238E27FC236}">
              <a16:creationId xmlns:a16="http://schemas.microsoft.com/office/drawing/2014/main" id="{E0DE4CB8-EA1D-430B-95BD-75B687E8F95D}"/>
            </a:ext>
          </a:extLst>
        </xdr:cNvPr>
        <xdr:cNvPicPr preferRelativeResize="0"/>
      </xdr:nvPicPr>
      <xdr:blipFill>
        <a:blip xmlns:r="http://schemas.openxmlformats.org/officeDocument/2006/relationships" r:embed="rId26" cstate="print"/>
        <a:stretch>
          <a:fillRect/>
        </a:stretch>
      </xdr:blipFill>
      <xdr:spPr>
        <a:xfrm>
          <a:off x="1543050" y="56597550"/>
          <a:ext cx="1209675" cy="2152650"/>
        </a:xfrm>
        <a:prstGeom prst="rect">
          <a:avLst/>
        </a:prstGeom>
        <a:noFill/>
      </xdr:spPr>
    </xdr:pic>
    <xdr:clientData fLocksWithSheet="0"/>
  </xdr:oneCellAnchor>
  <xdr:oneCellAnchor>
    <xdr:from>
      <xdr:col>1</xdr:col>
      <xdr:colOff>333375</xdr:colOff>
      <xdr:row>55</xdr:row>
      <xdr:rowOff>9525</xdr:rowOff>
    </xdr:from>
    <xdr:ext cx="1847850" cy="2914650"/>
    <xdr:pic>
      <xdr:nvPicPr>
        <xdr:cNvPr id="29" name="image30.jpg">
          <a:extLst>
            <a:ext uri="{FF2B5EF4-FFF2-40B4-BE49-F238E27FC236}">
              <a16:creationId xmlns:a16="http://schemas.microsoft.com/office/drawing/2014/main" id="{C4CA7ECF-6287-483F-A613-E1593B915FA4}"/>
            </a:ext>
          </a:extLst>
        </xdr:cNvPr>
        <xdr:cNvPicPr preferRelativeResize="0"/>
      </xdr:nvPicPr>
      <xdr:blipFill>
        <a:blip xmlns:r="http://schemas.openxmlformats.org/officeDocument/2006/relationships" r:embed="rId27" cstate="print"/>
        <a:stretch>
          <a:fillRect/>
        </a:stretch>
      </xdr:blipFill>
      <xdr:spPr>
        <a:xfrm>
          <a:off x="1295400" y="62674500"/>
          <a:ext cx="1847850" cy="2914650"/>
        </a:xfrm>
        <a:prstGeom prst="rect">
          <a:avLst/>
        </a:prstGeom>
        <a:noFill/>
      </xdr:spPr>
    </xdr:pic>
    <xdr:clientData fLocksWithSheet="0"/>
  </xdr:oneCellAnchor>
  <xdr:oneCellAnchor>
    <xdr:from>
      <xdr:col>1</xdr:col>
      <xdr:colOff>474889</xdr:colOff>
      <xdr:row>58</xdr:row>
      <xdr:rowOff>134711</xdr:rowOff>
    </xdr:from>
    <xdr:ext cx="1390650" cy="2305050"/>
    <xdr:pic>
      <xdr:nvPicPr>
        <xdr:cNvPr id="30" name="image19.jpg">
          <a:extLst>
            <a:ext uri="{FF2B5EF4-FFF2-40B4-BE49-F238E27FC236}">
              <a16:creationId xmlns:a16="http://schemas.microsoft.com/office/drawing/2014/main" id="{56176AF5-B262-4A38-BC18-E5BD2A29E7AC}"/>
            </a:ext>
          </a:extLst>
        </xdr:cNvPr>
        <xdr:cNvPicPr preferRelativeResize="0"/>
      </xdr:nvPicPr>
      <xdr:blipFill>
        <a:blip xmlns:r="http://schemas.openxmlformats.org/officeDocument/2006/relationships" r:embed="rId28" cstate="print"/>
        <a:stretch>
          <a:fillRect/>
        </a:stretch>
      </xdr:blipFill>
      <xdr:spPr>
        <a:xfrm>
          <a:off x="1436914" y="67200236"/>
          <a:ext cx="1390650" cy="2305050"/>
        </a:xfrm>
        <a:prstGeom prst="rect">
          <a:avLst/>
        </a:prstGeom>
        <a:noFill/>
      </xdr:spPr>
    </xdr:pic>
    <xdr:clientData fLocksWithSheet="0"/>
  </xdr:oneCellAnchor>
  <xdr:oneCellAnchor>
    <xdr:from>
      <xdr:col>1</xdr:col>
      <xdr:colOff>276225</xdr:colOff>
      <xdr:row>59</xdr:row>
      <xdr:rowOff>609600</xdr:rowOff>
    </xdr:from>
    <xdr:ext cx="2085975" cy="1171575"/>
    <xdr:pic>
      <xdr:nvPicPr>
        <xdr:cNvPr id="31" name="image17.png">
          <a:extLst>
            <a:ext uri="{FF2B5EF4-FFF2-40B4-BE49-F238E27FC236}">
              <a16:creationId xmlns:a16="http://schemas.microsoft.com/office/drawing/2014/main" id="{7ADE81B0-B0FD-4ACE-98E7-395EA7BB6C41}"/>
            </a:ext>
          </a:extLst>
        </xdr:cNvPr>
        <xdr:cNvPicPr preferRelativeResize="0"/>
      </xdr:nvPicPr>
      <xdr:blipFill>
        <a:blip xmlns:r="http://schemas.openxmlformats.org/officeDocument/2006/relationships" r:embed="rId29" cstate="print"/>
        <a:stretch>
          <a:fillRect/>
        </a:stretch>
      </xdr:blipFill>
      <xdr:spPr>
        <a:xfrm>
          <a:off x="1238250" y="70199250"/>
          <a:ext cx="2085975" cy="1171575"/>
        </a:xfrm>
        <a:prstGeom prst="rect">
          <a:avLst/>
        </a:prstGeom>
        <a:noFill/>
      </xdr:spPr>
    </xdr:pic>
    <xdr:clientData fLocksWithSheet="0"/>
  </xdr:oneCellAnchor>
  <xdr:oneCellAnchor>
    <xdr:from>
      <xdr:col>1</xdr:col>
      <xdr:colOff>333375</xdr:colOff>
      <xdr:row>64</xdr:row>
      <xdr:rowOff>57150</xdr:rowOff>
    </xdr:from>
    <xdr:ext cx="1905000" cy="1371600"/>
    <xdr:pic>
      <xdr:nvPicPr>
        <xdr:cNvPr id="32" name="image43.png">
          <a:extLst>
            <a:ext uri="{FF2B5EF4-FFF2-40B4-BE49-F238E27FC236}">
              <a16:creationId xmlns:a16="http://schemas.microsoft.com/office/drawing/2014/main" id="{1866F9EC-2EB7-4EE0-B360-7784066D9013}"/>
            </a:ext>
          </a:extLst>
        </xdr:cNvPr>
        <xdr:cNvPicPr preferRelativeResize="0"/>
      </xdr:nvPicPr>
      <xdr:blipFill>
        <a:blip xmlns:r="http://schemas.openxmlformats.org/officeDocument/2006/relationships" r:embed="rId30" cstate="print"/>
        <a:stretch>
          <a:fillRect/>
        </a:stretch>
      </xdr:blipFill>
      <xdr:spPr>
        <a:xfrm>
          <a:off x="1295400" y="74847450"/>
          <a:ext cx="1905000" cy="1371600"/>
        </a:xfrm>
        <a:prstGeom prst="rect">
          <a:avLst/>
        </a:prstGeom>
        <a:noFill/>
      </xdr:spPr>
    </xdr:pic>
    <xdr:clientData fLocksWithSheet="0"/>
  </xdr:oneCellAnchor>
  <xdr:oneCellAnchor>
    <xdr:from>
      <xdr:col>1</xdr:col>
      <xdr:colOff>180975</xdr:colOff>
      <xdr:row>68</xdr:row>
      <xdr:rowOff>285750</xdr:rowOff>
    </xdr:from>
    <xdr:ext cx="1609725" cy="2571750"/>
    <xdr:pic>
      <xdr:nvPicPr>
        <xdr:cNvPr id="33" name="image16.jpg">
          <a:extLst>
            <a:ext uri="{FF2B5EF4-FFF2-40B4-BE49-F238E27FC236}">
              <a16:creationId xmlns:a16="http://schemas.microsoft.com/office/drawing/2014/main" id="{8EB3289F-7925-40EE-B182-5744EB84D7D4}"/>
            </a:ext>
          </a:extLst>
        </xdr:cNvPr>
        <xdr:cNvPicPr preferRelativeResize="0"/>
      </xdr:nvPicPr>
      <xdr:blipFill>
        <a:blip xmlns:r="http://schemas.openxmlformats.org/officeDocument/2006/relationships" r:embed="rId31" cstate="print"/>
        <a:stretch>
          <a:fillRect/>
        </a:stretch>
      </xdr:blipFill>
      <xdr:spPr>
        <a:xfrm>
          <a:off x="1143000" y="76876275"/>
          <a:ext cx="1609725" cy="2571750"/>
        </a:xfrm>
        <a:prstGeom prst="rect">
          <a:avLst/>
        </a:prstGeom>
        <a:noFill/>
      </xdr:spPr>
    </xdr:pic>
    <xdr:clientData fLocksWithSheet="0"/>
  </xdr:oneCellAnchor>
  <xdr:oneCellAnchor>
    <xdr:from>
      <xdr:col>1</xdr:col>
      <xdr:colOff>342900</xdr:colOff>
      <xdr:row>81</xdr:row>
      <xdr:rowOff>523875</xdr:rowOff>
    </xdr:from>
    <xdr:ext cx="1752600" cy="2238375"/>
    <xdr:pic>
      <xdr:nvPicPr>
        <xdr:cNvPr id="34" name="image22.jpg">
          <a:extLst>
            <a:ext uri="{FF2B5EF4-FFF2-40B4-BE49-F238E27FC236}">
              <a16:creationId xmlns:a16="http://schemas.microsoft.com/office/drawing/2014/main" id="{E96970CC-B624-4FE8-A285-33FB8A9F7320}"/>
            </a:ext>
          </a:extLst>
        </xdr:cNvPr>
        <xdr:cNvPicPr preferRelativeResize="0"/>
      </xdr:nvPicPr>
      <xdr:blipFill>
        <a:blip xmlns:r="http://schemas.openxmlformats.org/officeDocument/2006/relationships" r:embed="rId32" cstate="print"/>
        <a:stretch>
          <a:fillRect/>
        </a:stretch>
      </xdr:blipFill>
      <xdr:spPr>
        <a:xfrm>
          <a:off x="1304925" y="90306525"/>
          <a:ext cx="1752600" cy="2238375"/>
        </a:xfrm>
        <a:prstGeom prst="rect">
          <a:avLst/>
        </a:prstGeom>
        <a:noFill/>
      </xdr:spPr>
    </xdr:pic>
    <xdr:clientData fLocksWithSheet="0"/>
  </xdr:oneCellAnchor>
  <xdr:oneCellAnchor>
    <xdr:from>
      <xdr:col>1</xdr:col>
      <xdr:colOff>438150</xdr:colOff>
      <xdr:row>93</xdr:row>
      <xdr:rowOff>161925</xdr:rowOff>
    </xdr:from>
    <xdr:ext cx="1400175" cy="981075"/>
    <xdr:pic>
      <xdr:nvPicPr>
        <xdr:cNvPr id="35" name="image37.png">
          <a:extLst>
            <a:ext uri="{FF2B5EF4-FFF2-40B4-BE49-F238E27FC236}">
              <a16:creationId xmlns:a16="http://schemas.microsoft.com/office/drawing/2014/main" id="{DA25F201-EE85-46D5-9524-03EF38550D3C}"/>
            </a:ext>
          </a:extLst>
        </xdr:cNvPr>
        <xdr:cNvPicPr preferRelativeResize="0"/>
      </xdr:nvPicPr>
      <xdr:blipFill>
        <a:blip xmlns:r="http://schemas.openxmlformats.org/officeDocument/2006/relationships" r:embed="rId33" cstate="print"/>
        <a:stretch>
          <a:fillRect/>
        </a:stretch>
      </xdr:blipFill>
      <xdr:spPr>
        <a:xfrm>
          <a:off x="1400175" y="93268800"/>
          <a:ext cx="1400175" cy="981075"/>
        </a:xfrm>
        <a:prstGeom prst="rect">
          <a:avLst/>
        </a:prstGeom>
        <a:noFill/>
      </xdr:spPr>
    </xdr:pic>
    <xdr:clientData fLocksWithSheet="0"/>
  </xdr:oneCellAnchor>
  <xdr:oneCellAnchor>
    <xdr:from>
      <xdr:col>1</xdr:col>
      <xdr:colOff>381000</xdr:colOff>
      <xdr:row>71</xdr:row>
      <xdr:rowOff>361950</xdr:rowOff>
    </xdr:from>
    <xdr:ext cx="1552575" cy="1790700"/>
    <xdr:pic>
      <xdr:nvPicPr>
        <xdr:cNvPr id="36" name="image36.jpg">
          <a:extLst>
            <a:ext uri="{FF2B5EF4-FFF2-40B4-BE49-F238E27FC236}">
              <a16:creationId xmlns:a16="http://schemas.microsoft.com/office/drawing/2014/main" id="{8071A206-14CB-442C-B4EF-437198015F98}"/>
            </a:ext>
          </a:extLst>
        </xdr:cNvPr>
        <xdr:cNvPicPr preferRelativeResize="0"/>
      </xdr:nvPicPr>
      <xdr:blipFill>
        <a:blip xmlns:r="http://schemas.openxmlformats.org/officeDocument/2006/relationships" r:embed="rId34" cstate="print"/>
        <a:stretch>
          <a:fillRect/>
        </a:stretch>
      </xdr:blipFill>
      <xdr:spPr>
        <a:xfrm>
          <a:off x="1343025" y="82629375"/>
          <a:ext cx="1552575" cy="1790700"/>
        </a:xfrm>
        <a:prstGeom prst="rect">
          <a:avLst/>
        </a:prstGeom>
        <a:noFill/>
      </xdr:spPr>
    </xdr:pic>
    <xdr:clientData fLocksWithSheet="0"/>
  </xdr:oneCellAnchor>
  <xdr:oneCellAnchor>
    <xdr:from>
      <xdr:col>1</xdr:col>
      <xdr:colOff>466725</xdr:colOff>
      <xdr:row>69</xdr:row>
      <xdr:rowOff>257175</xdr:rowOff>
    </xdr:from>
    <xdr:ext cx="1543050" cy="1790700"/>
    <xdr:pic>
      <xdr:nvPicPr>
        <xdr:cNvPr id="37" name="image18.jpg">
          <a:extLst>
            <a:ext uri="{FF2B5EF4-FFF2-40B4-BE49-F238E27FC236}">
              <a16:creationId xmlns:a16="http://schemas.microsoft.com/office/drawing/2014/main" id="{DB72707F-5981-44C1-A73A-254758C86668}"/>
            </a:ext>
          </a:extLst>
        </xdr:cNvPr>
        <xdr:cNvPicPr preferRelativeResize="0"/>
      </xdr:nvPicPr>
      <xdr:blipFill>
        <a:blip xmlns:r="http://schemas.openxmlformats.org/officeDocument/2006/relationships" r:embed="rId35" cstate="print"/>
        <a:stretch>
          <a:fillRect/>
        </a:stretch>
      </xdr:blipFill>
      <xdr:spPr>
        <a:xfrm>
          <a:off x="1428750" y="80095725"/>
          <a:ext cx="1543050" cy="1790700"/>
        </a:xfrm>
        <a:prstGeom prst="rect">
          <a:avLst/>
        </a:prstGeom>
        <a:noFill/>
      </xdr:spPr>
    </xdr:pic>
    <xdr:clientData fLocksWithSheet="0"/>
  </xdr:oneCellAnchor>
  <xdr:oneCellAnchor>
    <xdr:from>
      <xdr:col>1</xdr:col>
      <xdr:colOff>276225</xdr:colOff>
      <xdr:row>99</xdr:row>
      <xdr:rowOff>304800</xdr:rowOff>
    </xdr:from>
    <xdr:ext cx="1895475" cy="1790700"/>
    <xdr:pic>
      <xdr:nvPicPr>
        <xdr:cNvPr id="38" name="image21.jpg">
          <a:extLst>
            <a:ext uri="{FF2B5EF4-FFF2-40B4-BE49-F238E27FC236}">
              <a16:creationId xmlns:a16="http://schemas.microsoft.com/office/drawing/2014/main" id="{A2FB219A-C7D5-44F9-A7EE-67B534369B34}"/>
            </a:ext>
          </a:extLst>
        </xdr:cNvPr>
        <xdr:cNvPicPr preferRelativeResize="0"/>
      </xdr:nvPicPr>
      <xdr:blipFill>
        <a:blip xmlns:r="http://schemas.openxmlformats.org/officeDocument/2006/relationships" r:embed="rId36" cstate="print"/>
        <a:stretch>
          <a:fillRect/>
        </a:stretch>
      </xdr:blipFill>
      <xdr:spPr>
        <a:xfrm>
          <a:off x="1238250" y="94630875"/>
          <a:ext cx="1895475" cy="1790700"/>
        </a:xfrm>
        <a:prstGeom prst="rect">
          <a:avLst/>
        </a:prstGeom>
        <a:noFill/>
      </xdr:spPr>
    </xdr:pic>
    <xdr:clientData fLocksWithSheet="0"/>
  </xdr:oneCellAnchor>
  <xdr:oneCellAnchor>
    <xdr:from>
      <xdr:col>1</xdr:col>
      <xdr:colOff>476250</xdr:colOff>
      <xdr:row>75</xdr:row>
      <xdr:rowOff>552450</xdr:rowOff>
    </xdr:from>
    <xdr:ext cx="1590675" cy="1790700"/>
    <xdr:pic>
      <xdr:nvPicPr>
        <xdr:cNvPr id="39" name="image20.jpg">
          <a:extLst>
            <a:ext uri="{FF2B5EF4-FFF2-40B4-BE49-F238E27FC236}">
              <a16:creationId xmlns:a16="http://schemas.microsoft.com/office/drawing/2014/main" id="{546F548D-0A1E-4756-A2DF-DA6646828AF7}"/>
            </a:ext>
          </a:extLst>
        </xdr:cNvPr>
        <xdr:cNvPicPr preferRelativeResize="0"/>
      </xdr:nvPicPr>
      <xdr:blipFill>
        <a:blip xmlns:r="http://schemas.openxmlformats.org/officeDocument/2006/relationships" r:embed="rId37" cstate="print"/>
        <a:stretch>
          <a:fillRect/>
        </a:stretch>
      </xdr:blipFill>
      <xdr:spPr>
        <a:xfrm>
          <a:off x="1438275" y="85382100"/>
          <a:ext cx="1590675" cy="1790700"/>
        </a:xfrm>
        <a:prstGeom prst="rect">
          <a:avLst/>
        </a:prstGeom>
        <a:noFill/>
      </xdr:spPr>
    </xdr:pic>
    <xdr:clientData fLocksWithSheet="0"/>
  </xdr:oneCellAnchor>
  <xdr:oneCellAnchor>
    <xdr:from>
      <xdr:col>1</xdr:col>
      <xdr:colOff>476250</xdr:colOff>
      <xdr:row>113</xdr:row>
      <xdr:rowOff>0</xdr:rowOff>
    </xdr:from>
    <xdr:ext cx="1343025" cy="1790700"/>
    <xdr:pic>
      <xdr:nvPicPr>
        <xdr:cNvPr id="40" name="image31.jpg">
          <a:extLst>
            <a:ext uri="{FF2B5EF4-FFF2-40B4-BE49-F238E27FC236}">
              <a16:creationId xmlns:a16="http://schemas.microsoft.com/office/drawing/2014/main" id="{B83286DD-10BD-4174-A0BF-BE9C333535BD}"/>
            </a:ext>
          </a:extLst>
        </xdr:cNvPr>
        <xdr:cNvPicPr preferRelativeResize="0"/>
      </xdr:nvPicPr>
      <xdr:blipFill>
        <a:blip xmlns:r="http://schemas.openxmlformats.org/officeDocument/2006/relationships" r:embed="rId38" cstate="print"/>
        <a:stretch>
          <a:fillRect/>
        </a:stretch>
      </xdr:blipFill>
      <xdr:spPr>
        <a:xfrm>
          <a:off x="1438275" y="103298625"/>
          <a:ext cx="1343025" cy="1790700"/>
        </a:xfrm>
        <a:prstGeom prst="rect">
          <a:avLst/>
        </a:prstGeom>
        <a:noFill/>
      </xdr:spPr>
    </xdr:pic>
    <xdr:clientData fLocksWithSheet="0"/>
  </xdr:oneCellAnchor>
  <xdr:oneCellAnchor>
    <xdr:from>
      <xdr:col>1</xdr:col>
      <xdr:colOff>191861</xdr:colOff>
      <xdr:row>118</xdr:row>
      <xdr:rowOff>483053</xdr:rowOff>
    </xdr:from>
    <xdr:ext cx="1876426" cy="2932342"/>
    <xdr:pic>
      <xdr:nvPicPr>
        <xdr:cNvPr id="41" name="image28.jpg">
          <a:extLst>
            <a:ext uri="{FF2B5EF4-FFF2-40B4-BE49-F238E27FC236}">
              <a16:creationId xmlns:a16="http://schemas.microsoft.com/office/drawing/2014/main" id="{0D3F543A-214B-4561-89C5-B57B0B551D45}"/>
            </a:ext>
          </a:extLst>
        </xdr:cNvPr>
        <xdr:cNvPicPr preferRelativeResize="0"/>
      </xdr:nvPicPr>
      <xdr:blipFill>
        <a:blip xmlns:r="http://schemas.openxmlformats.org/officeDocument/2006/relationships" r:embed="rId39" cstate="print"/>
        <a:stretch>
          <a:fillRect/>
        </a:stretch>
      </xdr:blipFill>
      <xdr:spPr>
        <a:xfrm>
          <a:off x="1153886" y="106353428"/>
          <a:ext cx="1876426" cy="2932342"/>
        </a:xfrm>
        <a:prstGeom prst="rect">
          <a:avLst/>
        </a:prstGeom>
        <a:noFill/>
      </xdr:spPr>
    </xdr:pic>
    <xdr:clientData fLocksWithSheet="0"/>
  </xdr:oneCellAnchor>
  <xdr:oneCellAnchor>
    <xdr:from>
      <xdr:col>1</xdr:col>
      <xdr:colOff>590550</xdr:colOff>
      <xdr:row>123</xdr:row>
      <xdr:rowOff>161925</xdr:rowOff>
    </xdr:from>
    <xdr:ext cx="1619250" cy="2152650"/>
    <xdr:pic>
      <xdr:nvPicPr>
        <xdr:cNvPr id="42" name="image33.jpg">
          <a:extLst>
            <a:ext uri="{FF2B5EF4-FFF2-40B4-BE49-F238E27FC236}">
              <a16:creationId xmlns:a16="http://schemas.microsoft.com/office/drawing/2014/main" id="{298F5740-258E-4B20-9F4A-8F1C3A940985}"/>
            </a:ext>
          </a:extLst>
        </xdr:cNvPr>
        <xdr:cNvPicPr preferRelativeResize="0"/>
      </xdr:nvPicPr>
      <xdr:blipFill>
        <a:blip xmlns:r="http://schemas.openxmlformats.org/officeDocument/2006/relationships" r:embed="rId40" cstate="print"/>
        <a:stretch>
          <a:fillRect/>
        </a:stretch>
      </xdr:blipFill>
      <xdr:spPr>
        <a:xfrm>
          <a:off x="1552575" y="110728125"/>
          <a:ext cx="1619250" cy="2152650"/>
        </a:xfrm>
        <a:prstGeom prst="rect">
          <a:avLst/>
        </a:prstGeom>
        <a:noFill/>
      </xdr:spPr>
    </xdr:pic>
    <xdr:clientData fLocksWithSheet="0"/>
  </xdr:oneCellAnchor>
  <xdr:oneCellAnchor>
    <xdr:from>
      <xdr:col>1</xdr:col>
      <xdr:colOff>381000</xdr:colOff>
      <xdr:row>127</xdr:row>
      <xdr:rowOff>285750</xdr:rowOff>
    </xdr:from>
    <xdr:ext cx="1343025" cy="1800225"/>
    <xdr:pic>
      <xdr:nvPicPr>
        <xdr:cNvPr id="43" name="image42.jpg">
          <a:extLst>
            <a:ext uri="{FF2B5EF4-FFF2-40B4-BE49-F238E27FC236}">
              <a16:creationId xmlns:a16="http://schemas.microsoft.com/office/drawing/2014/main" id="{AAAF826D-F1F0-4852-ACD9-D6C304F75C51}"/>
            </a:ext>
          </a:extLst>
        </xdr:cNvPr>
        <xdr:cNvPicPr preferRelativeResize="0"/>
      </xdr:nvPicPr>
      <xdr:blipFill>
        <a:blip xmlns:r="http://schemas.openxmlformats.org/officeDocument/2006/relationships" r:embed="rId41" cstate="print"/>
        <a:stretch>
          <a:fillRect/>
        </a:stretch>
      </xdr:blipFill>
      <xdr:spPr>
        <a:xfrm>
          <a:off x="1343025" y="113747550"/>
          <a:ext cx="1343025" cy="1800225"/>
        </a:xfrm>
        <a:prstGeom prst="rect">
          <a:avLst/>
        </a:prstGeom>
        <a:noFill/>
      </xdr:spPr>
    </xdr:pic>
    <xdr:clientData fLocksWithSheet="0"/>
  </xdr:oneCellAnchor>
  <xdr:oneCellAnchor>
    <xdr:from>
      <xdr:col>1</xdr:col>
      <xdr:colOff>552450</xdr:colOff>
      <xdr:row>78</xdr:row>
      <xdr:rowOff>523875</xdr:rowOff>
    </xdr:from>
    <xdr:ext cx="1266825" cy="1790700"/>
    <xdr:pic>
      <xdr:nvPicPr>
        <xdr:cNvPr id="44" name="image32.jpg">
          <a:extLst>
            <a:ext uri="{FF2B5EF4-FFF2-40B4-BE49-F238E27FC236}">
              <a16:creationId xmlns:a16="http://schemas.microsoft.com/office/drawing/2014/main" id="{F1165BD0-AEBB-4BAC-A219-6D308747B9C0}"/>
            </a:ext>
          </a:extLst>
        </xdr:cNvPr>
        <xdr:cNvPicPr preferRelativeResize="0"/>
      </xdr:nvPicPr>
      <xdr:blipFill>
        <a:blip xmlns:r="http://schemas.openxmlformats.org/officeDocument/2006/relationships" r:embed="rId42" cstate="print"/>
        <a:stretch>
          <a:fillRect/>
        </a:stretch>
      </xdr:blipFill>
      <xdr:spPr>
        <a:xfrm>
          <a:off x="1514475" y="87887175"/>
          <a:ext cx="1266825" cy="1790700"/>
        </a:xfrm>
        <a:prstGeom prst="rect">
          <a:avLst/>
        </a:prstGeom>
        <a:noFill/>
      </xdr:spPr>
    </xdr:pic>
    <xdr:clientData fLocksWithSheet="0"/>
  </xdr:oneCellAnchor>
  <xdr:oneCellAnchor>
    <xdr:from>
      <xdr:col>1</xdr:col>
      <xdr:colOff>733425</xdr:colOff>
      <xdr:row>52</xdr:row>
      <xdr:rowOff>0</xdr:rowOff>
    </xdr:from>
    <xdr:ext cx="1009650" cy="1962150"/>
    <xdr:pic>
      <xdr:nvPicPr>
        <xdr:cNvPr id="45" name="image39.jpg">
          <a:extLst>
            <a:ext uri="{FF2B5EF4-FFF2-40B4-BE49-F238E27FC236}">
              <a16:creationId xmlns:a16="http://schemas.microsoft.com/office/drawing/2014/main" id="{CB9E2E62-89D2-4D71-8A74-E0A5FF6B8174}"/>
            </a:ext>
          </a:extLst>
        </xdr:cNvPr>
        <xdr:cNvPicPr preferRelativeResize="0"/>
      </xdr:nvPicPr>
      <xdr:blipFill>
        <a:blip xmlns:r="http://schemas.openxmlformats.org/officeDocument/2006/relationships" r:embed="rId43" cstate="print"/>
        <a:stretch>
          <a:fillRect/>
        </a:stretch>
      </xdr:blipFill>
      <xdr:spPr>
        <a:xfrm>
          <a:off x="1695450" y="59493150"/>
          <a:ext cx="1009650" cy="1962150"/>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ofesional.estudiosjuridica2@imct.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A67CE-AE7A-447A-87EA-287EBF39C97F}">
  <dimension ref="A2:H173"/>
  <sheetViews>
    <sheetView tabSelected="1" zoomScale="138" zoomScaleNormal="110" workbookViewId="0">
      <selection activeCell="C12" sqref="C12:H12"/>
    </sheetView>
  </sheetViews>
  <sheetFormatPr baseColWidth="10" defaultColWidth="46.5" defaultRowHeight="14" x14ac:dyDescent="0.2"/>
  <cols>
    <col min="1" max="1" width="4.1640625" style="30" customWidth="1"/>
    <col min="2" max="2" width="9.83203125" style="47" bestFit="1" customWidth="1"/>
    <col min="3" max="3" width="76.5" style="35" customWidth="1"/>
    <col min="4" max="4" width="14.6640625" style="48" bestFit="1" customWidth="1"/>
    <col min="5" max="5" width="18.5" style="48" bestFit="1" customWidth="1"/>
    <col min="6" max="6" width="11.5" style="48" bestFit="1" customWidth="1"/>
    <col min="7" max="7" width="20" style="56" bestFit="1" customWidth="1"/>
    <col min="8" max="8" width="17.5" style="31" bestFit="1" customWidth="1"/>
    <col min="9" max="16384" width="46.5" style="30"/>
  </cols>
  <sheetData>
    <row r="2" spans="2:8" x14ac:dyDescent="0.2">
      <c r="B2" s="67" t="s">
        <v>268</v>
      </c>
      <c r="C2" s="67"/>
      <c r="D2" s="67"/>
      <c r="E2" s="67"/>
      <c r="F2" s="67"/>
      <c r="G2" s="67"/>
      <c r="H2" s="67"/>
    </row>
    <row r="3" spans="2:8" x14ac:dyDescent="0.2">
      <c r="B3" s="62"/>
      <c r="C3" s="38"/>
      <c r="D3" s="38"/>
      <c r="E3" s="38"/>
      <c r="F3" s="38"/>
      <c r="G3" s="37"/>
      <c r="H3" s="38"/>
    </row>
    <row r="4" spans="2:8" ht="50" customHeight="1" x14ac:dyDescent="0.2">
      <c r="B4" s="76" t="s">
        <v>269</v>
      </c>
      <c r="C4" s="77"/>
      <c r="D4" s="78" t="s">
        <v>284</v>
      </c>
      <c r="E4" s="78"/>
      <c r="F4" s="78"/>
      <c r="G4" s="78"/>
      <c r="H4" s="78"/>
    </row>
    <row r="5" spans="2:8" x14ac:dyDescent="0.2">
      <c r="B5" s="62"/>
      <c r="C5" s="38"/>
      <c r="D5" s="38"/>
      <c r="E5" s="38"/>
      <c r="F5" s="38"/>
      <c r="G5" s="37"/>
      <c r="H5" s="38"/>
    </row>
    <row r="6" spans="2:8" x14ac:dyDescent="0.2">
      <c r="B6" s="79" t="s">
        <v>270</v>
      </c>
      <c r="C6" s="80"/>
      <c r="D6" s="80"/>
      <c r="E6" s="80"/>
      <c r="F6" s="80"/>
      <c r="G6" s="80"/>
      <c r="H6" s="81"/>
    </row>
    <row r="7" spans="2:8" x14ac:dyDescent="0.2">
      <c r="B7" s="62"/>
      <c r="C7" s="60"/>
      <c r="D7" s="62"/>
      <c r="E7" s="62"/>
      <c r="F7" s="62"/>
      <c r="G7" s="62"/>
      <c r="H7" s="62"/>
    </row>
    <row r="8" spans="2:8" ht="15" x14ac:dyDescent="0.2">
      <c r="B8" s="24" t="s">
        <v>271</v>
      </c>
      <c r="C8" s="82" t="s">
        <v>272</v>
      </c>
      <c r="D8" s="83"/>
      <c r="E8" s="83"/>
      <c r="F8" s="83"/>
      <c r="G8" s="83"/>
      <c r="H8" s="84"/>
    </row>
    <row r="9" spans="2:8" ht="15" x14ac:dyDescent="0.2">
      <c r="B9" s="24" t="s">
        <v>273</v>
      </c>
      <c r="C9" s="82" t="s">
        <v>274</v>
      </c>
      <c r="D9" s="83"/>
      <c r="E9" s="83"/>
      <c r="F9" s="83"/>
      <c r="G9" s="83"/>
      <c r="H9" s="84"/>
    </row>
    <row r="10" spans="2:8" ht="15" x14ac:dyDescent="0.2">
      <c r="B10" s="24" t="s">
        <v>275</v>
      </c>
      <c r="C10" s="82" t="s">
        <v>276</v>
      </c>
      <c r="D10" s="83"/>
      <c r="E10" s="83"/>
      <c r="F10" s="83"/>
      <c r="G10" s="83"/>
      <c r="H10" s="84"/>
    </row>
    <row r="11" spans="2:8" ht="15" x14ac:dyDescent="0.2">
      <c r="B11" s="24" t="s">
        <v>277</v>
      </c>
      <c r="C11" s="82" t="s">
        <v>278</v>
      </c>
      <c r="D11" s="83"/>
      <c r="E11" s="83"/>
      <c r="F11" s="83"/>
      <c r="G11" s="83"/>
      <c r="H11" s="84"/>
    </row>
    <row r="12" spans="2:8" ht="15" x14ac:dyDescent="0.2">
      <c r="B12" s="24" t="s">
        <v>279</v>
      </c>
      <c r="C12" s="82" t="s">
        <v>280</v>
      </c>
      <c r="D12" s="83"/>
      <c r="E12" s="83"/>
      <c r="F12" s="83"/>
      <c r="G12" s="83"/>
      <c r="H12" s="84"/>
    </row>
    <row r="13" spans="2:8" x14ac:dyDescent="0.2">
      <c r="B13" s="62"/>
      <c r="C13" s="63"/>
      <c r="D13" s="63"/>
      <c r="E13" s="63"/>
      <c r="F13" s="63"/>
      <c r="G13" s="63"/>
      <c r="H13" s="63"/>
    </row>
    <row r="14" spans="2:8" x14ac:dyDescent="0.2">
      <c r="B14" s="79" t="s">
        <v>281</v>
      </c>
      <c r="C14" s="80"/>
      <c r="D14" s="80"/>
      <c r="E14" s="80"/>
      <c r="F14" s="80"/>
      <c r="G14" s="80"/>
      <c r="H14" s="81"/>
    </row>
    <row r="15" spans="2:8" x14ac:dyDescent="0.2">
      <c r="B15" s="71"/>
      <c r="C15" s="71"/>
      <c r="D15" s="72"/>
      <c r="E15" s="72"/>
      <c r="F15" s="72"/>
      <c r="G15" s="31"/>
    </row>
    <row r="16" spans="2:8" x14ac:dyDescent="0.2">
      <c r="B16" s="73" t="s">
        <v>0</v>
      </c>
      <c r="C16" s="73"/>
      <c r="D16" s="73"/>
      <c r="E16" s="73"/>
      <c r="F16" s="73"/>
      <c r="G16" s="74" t="s">
        <v>96</v>
      </c>
      <c r="H16" s="74"/>
    </row>
    <row r="17" spans="2:8" ht="30" x14ac:dyDescent="0.2">
      <c r="B17" s="32" t="s">
        <v>1</v>
      </c>
      <c r="C17" s="32" t="s">
        <v>2</v>
      </c>
      <c r="D17" s="32" t="s">
        <v>3</v>
      </c>
      <c r="E17" s="32" t="s">
        <v>98</v>
      </c>
      <c r="F17" s="32" t="s">
        <v>4</v>
      </c>
      <c r="G17" s="33" t="s">
        <v>95</v>
      </c>
      <c r="H17" s="33" t="s">
        <v>97</v>
      </c>
    </row>
    <row r="18" spans="2:8" x14ac:dyDescent="0.2">
      <c r="B18" s="75" t="s">
        <v>260</v>
      </c>
      <c r="C18" s="75"/>
      <c r="D18" s="75"/>
      <c r="E18" s="75"/>
      <c r="F18" s="75"/>
      <c r="G18" s="75"/>
      <c r="H18" s="75"/>
    </row>
    <row r="19" spans="2:8" ht="45" x14ac:dyDescent="0.2">
      <c r="B19" s="5">
        <v>1</v>
      </c>
      <c r="C19" s="64" t="s">
        <v>285</v>
      </c>
      <c r="D19" s="5">
        <v>9</v>
      </c>
      <c r="E19" s="5" t="s">
        <v>99</v>
      </c>
      <c r="F19" s="5">
        <v>8</v>
      </c>
      <c r="G19" s="41"/>
      <c r="H19" s="41">
        <f>+G19*D19*F19</f>
        <v>0</v>
      </c>
    </row>
    <row r="20" spans="2:8" ht="45" x14ac:dyDescent="0.2">
      <c r="B20" s="5">
        <v>2</v>
      </c>
      <c r="C20" s="64" t="s">
        <v>286</v>
      </c>
      <c r="D20" s="5">
        <v>1</v>
      </c>
      <c r="E20" s="5" t="s">
        <v>99</v>
      </c>
      <c r="F20" s="5">
        <v>8</v>
      </c>
      <c r="G20" s="41"/>
      <c r="H20" s="41">
        <f>+G20*D20*F20</f>
        <v>0</v>
      </c>
    </row>
    <row r="21" spans="2:8" ht="225" x14ac:dyDescent="0.2">
      <c r="B21" s="5">
        <v>3</v>
      </c>
      <c r="C21" s="64" t="s">
        <v>287</v>
      </c>
      <c r="D21" s="5">
        <v>1</v>
      </c>
      <c r="E21" s="5" t="s">
        <v>100</v>
      </c>
      <c r="F21" s="5">
        <v>8</v>
      </c>
      <c r="G21" s="41"/>
      <c r="H21" s="41">
        <f>+G21*D21</f>
        <v>0</v>
      </c>
    </row>
    <row r="22" spans="2:8" x14ac:dyDescent="0.2">
      <c r="B22" s="68" t="s">
        <v>261</v>
      </c>
      <c r="C22" s="69"/>
      <c r="D22" s="69"/>
      <c r="E22" s="69"/>
      <c r="F22" s="70"/>
      <c r="G22" s="57">
        <f>SUM(G19:G21)</f>
        <v>0</v>
      </c>
      <c r="H22" s="36">
        <f>SUM(H19:H21)</f>
        <v>0</v>
      </c>
    </row>
    <row r="23" spans="2:8" x14ac:dyDescent="0.2">
      <c r="B23" s="37"/>
      <c r="C23" s="38"/>
      <c r="D23" s="37"/>
      <c r="E23" s="37"/>
      <c r="F23" s="37"/>
      <c r="G23" s="39"/>
      <c r="H23" s="39"/>
    </row>
    <row r="24" spans="2:8" x14ac:dyDescent="0.2">
      <c r="B24" s="67" t="s">
        <v>264</v>
      </c>
      <c r="C24" s="67"/>
      <c r="D24" s="67"/>
      <c r="E24" s="67"/>
      <c r="F24" s="67"/>
      <c r="G24" s="67"/>
      <c r="H24" s="67"/>
    </row>
    <row r="25" spans="2:8" ht="30" x14ac:dyDescent="0.2">
      <c r="B25" s="32" t="s">
        <v>1</v>
      </c>
      <c r="C25" s="32" t="s">
        <v>2</v>
      </c>
      <c r="D25" s="32" t="s">
        <v>3</v>
      </c>
      <c r="E25" s="32" t="s">
        <v>98</v>
      </c>
      <c r="F25" s="32" t="s">
        <v>4</v>
      </c>
      <c r="G25" s="33" t="s">
        <v>95</v>
      </c>
      <c r="H25" s="33" t="s">
        <v>97</v>
      </c>
    </row>
    <row r="26" spans="2:8" ht="45" x14ac:dyDescent="0.2">
      <c r="B26" s="5">
        <v>1</v>
      </c>
      <c r="C26" s="40" t="s">
        <v>5</v>
      </c>
      <c r="D26" s="5">
        <v>2</v>
      </c>
      <c r="E26" s="5" t="s">
        <v>100</v>
      </c>
      <c r="F26" s="5">
        <v>8</v>
      </c>
      <c r="G26" s="41"/>
      <c r="H26" s="41">
        <f>+G26*D26</f>
        <v>0</v>
      </c>
    </row>
    <row r="27" spans="2:8" ht="30" x14ac:dyDescent="0.2">
      <c r="B27" s="5">
        <v>2</v>
      </c>
      <c r="C27" s="40" t="s">
        <v>6</v>
      </c>
      <c r="D27" s="5">
        <v>2</v>
      </c>
      <c r="E27" s="5" t="s">
        <v>100</v>
      </c>
      <c r="F27" s="5">
        <v>8</v>
      </c>
      <c r="G27" s="41"/>
      <c r="H27" s="41">
        <f>+G27*D27</f>
        <v>0</v>
      </c>
    </row>
    <row r="28" spans="2:8" ht="225" x14ac:dyDescent="0.2">
      <c r="B28" s="5">
        <v>3</v>
      </c>
      <c r="C28" s="40" t="s">
        <v>267</v>
      </c>
      <c r="D28" s="5">
        <v>2</v>
      </c>
      <c r="E28" s="5" t="s">
        <v>100</v>
      </c>
      <c r="F28" s="5">
        <v>8</v>
      </c>
      <c r="G28" s="41"/>
      <c r="H28" s="41">
        <f>+G28*D28</f>
        <v>0</v>
      </c>
    </row>
    <row r="29" spans="2:8" ht="195" x14ac:dyDescent="0.2">
      <c r="B29" s="5">
        <v>4</v>
      </c>
      <c r="C29" s="40" t="s">
        <v>288</v>
      </c>
      <c r="D29" s="5">
        <v>1</v>
      </c>
      <c r="E29" s="5" t="s">
        <v>100</v>
      </c>
      <c r="F29" s="5">
        <v>8</v>
      </c>
      <c r="G29" s="41"/>
      <c r="H29" s="41">
        <f t="shared" ref="H29:H32" si="0">+G29*D29</f>
        <v>0</v>
      </c>
    </row>
    <row r="30" spans="2:8" ht="195" x14ac:dyDescent="0.2">
      <c r="B30" s="5">
        <v>5</v>
      </c>
      <c r="C30" s="40" t="s">
        <v>289</v>
      </c>
      <c r="D30" s="5">
        <v>3</v>
      </c>
      <c r="E30" s="5" t="s">
        <v>100</v>
      </c>
      <c r="F30" s="5">
        <v>8</v>
      </c>
      <c r="G30" s="41"/>
      <c r="H30" s="41">
        <f t="shared" si="0"/>
        <v>0</v>
      </c>
    </row>
    <row r="31" spans="2:8" ht="165" x14ac:dyDescent="0.2">
      <c r="B31" s="5">
        <v>6</v>
      </c>
      <c r="C31" s="40" t="s">
        <v>232</v>
      </c>
      <c r="D31" s="5">
        <v>2</v>
      </c>
      <c r="E31" s="5" t="s">
        <v>100</v>
      </c>
      <c r="F31" s="5">
        <v>8</v>
      </c>
      <c r="G31" s="41"/>
      <c r="H31" s="41">
        <f t="shared" si="0"/>
        <v>0</v>
      </c>
    </row>
    <row r="32" spans="2:8" ht="165" x14ac:dyDescent="0.2">
      <c r="B32" s="5">
        <v>7</v>
      </c>
      <c r="C32" s="40" t="s">
        <v>236</v>
      </c>
      <c r="D32" s="5">
        <v>2</v>
      </c>
      <c r="E32" s="5" t="s">
        <v>100</v>
      </c>
      <c r="F32" s="5">
        <v>8</v>
      </c>
      <c r="G32" s="41"/>
      <c r="H32" s="41">
        <f t="shared" si="0"/>
        <v>0</v>
      </c>
    </row>
    <row r="33" spans="1:8" x14ac:dyDescent="0.2">
      <c r="B33" s="68" t="s">
        <v>253</v>
      </c>
      <c r="C33" s="69"/>
      <c r="D33" s="69"/>
      <c r="E33" s="69"/>
      <c r="F33" s="70"/>
      <c r="G33" s="36">
        <f>SUM(G26:G32)</f>
        <v>0</v>
      </c>
      <c r="H33" s="36">
        <f>SUM(H26:H32)</f>
        <v>0</v>
      </c>
    </row>
    <row r="34" spans="1:8" s="115" customFormat="1" x14ac:dyDescent="0.2">
      <c r="B34" s="116"/>
      <c r="C34" s="116"/>
      <c r="D34" s="116"/>
      <c r="E34" s="116"/>
      <c r="F34" s="116"/>
      <c r="G34" s="61"/>
      <c r="H34" s="61"/>
    </row>
    <row r="35" spans="1:8" x14ac:dyDescent="0.2">
      <c r="B35" s="67" t="s">
        <v>290</v>
      </c>
      <c r="C35" s="67"/>
      <c r="D35" s="67"/>
      <c r="E35" s="67"/>
      <c r="F35" s="67"/>
      <c r="G35" s="67"/>
      <c r="H35" s="67"/>
    </row>
    <row r="36" spans="1:8" ht="60" x14ac:dyDescent="0.2">
      <c r="B36" s="32" t="s">
        <v>1</v>
      </c>
      <c r="C36" s="32" t="s">
        <v>2</v>
      </c>
      <c r="D36" s="32" t="s">
        <v>3</v>
      </c>
      <c r="E36" s="32" t="s">
        <v>98</v>
      </c>
      <c r="F36" s="32" t="s">
        <v>291</v>
      </c>
      <c r="G36" s="33" t="s">
        <v>95</v>
      </c>
      <c r="H36" s="33" t="s">
        <v>97</v>
      </c>
    </row>
    <row r="37" spans="1:8" ht="180" x14ac:dyDescent="0.2">
      <c r="B37" s="5">
        <v>1</v>
      </c>
      <c r="C37" s="40" t="s">
        <v>233</v>
      </c>
      <c r="D37" s="5">
        <v>2</v>
      </c>
      <c r="E37" s="5" t="s">
        <v>100</v>
      </c>
      <c r="F37" s="5">
        <v>8</v>
      </c>
      <c r="G37" s="41"/>
      <c r="H37" s="41"/>
    </row>
    <row r="38" spans="1:8" ht="180" x14ac:dyDescent="0.2">
      <c r="B38" s="5">
        <v>2</v>
      </c>
      <c r="C38" s="40" t="s">
        <v>234</v>
      </c>
      <c r="D38" s="5">
        <v>2</v>
      </c>
      <c r="E38" s="5" t="s">
        <v>100</v>
      </c>
      <c r="F38" s="5">
        <v>8</v>
      </c>
      <c r="G38" s="41"/>
      <c r="H38" s="41"/>
    </row>
    <row r="39" spans="1:8" ht="180" x14ac:dyDescent="0.2">
      <c r="B39" s="5">
        <v>3</v>
      </c>
      <c r="C39" s="40" t="s">
        <v>235</v>
      </c>
      <c r="D39" s="5">
        <v>2</v>
      </c>
      <c r="E39" s="5" t="s">
        <v>100</v>
      </c>
      <c r="F39" s="5">
        <v>8</v>
      </c>
      <c r="G39" s="41"/>
      <c r="H39" s="41"/>
    </row>
    <row r="40" spans="1:8" ht="195" x14ac:dyDescent="0.2">
      <c r="B40" s="5">
        <v>4</v>
      </c>
      <c r="C40" s="40" t="s">
        <v>237</v>
      </c>
      <c r="D40" s="5">
        <v>2</v>
      </c>
      <c r="E40" s="5" t="s">
        <v>100</v>
      </c>
      <c r="F40" s="5">
        <v>8</v>
      </c>
      <c r="G40" s="41"/>
      <c r="H40" s="41"/>
    </row>
    <row r="41" spans="1:8" x14ac:dyDescent="0.2">
      <c r="B41" s="68" t="s">
        <v>253</v>
      </c>
      <c r="C41" s="69"/>
      <c r="D41" s="69"/>
      <c r="E41" s="69"/>
      <c r="F41" s="70"/>
      <c r="G41" s="36">
        <f>SUM(G37:G40)</f>
        <v>0</v>
      </c>
      <c r="H41" s="36">
        <f>SUM(H37:H40)</f>
        <v>0</v>
      </c>
    </row>
    <row r="42" spans="1:8" x14ac:dyDescent="0.2">
      <c r="B42" s="45"/>
      <c r="C42" s="45"/>
      <c r="D42" s="45"/>
      <c r="E42" s="45"/>
      <c r="F42" s="45"/>
      <c r="G42" s="61"/>
      <c r="H42" s="61"/>
    </row>
    <row r="43" spans="1:8" x14ac:dyDescent="0.2">
      <c r="B43" s="67" t="s">
        <v>293</v>
      </c>
      <c r="C43" s="67"/>
      <c r="D43" s="67"/>
      <c r="E43" s="67"/>
      <c r="F43" s="67"/>
      <c r="G43" s="67"/>
      <c r="H43" s="67"/>
    </row>
    <row r="44" spans="1:8" ht="30" x14ac:dyDescent="0.2">
      <c r="B44" s="32" t="s">
        <v>1</v>
      </c>
      <c r="C44" s="32" t="s">
        <v>2</v>
      </c>
      <c r="D44" s="32" t="s">
        <v>3</v>
      </c>
      <c r="E44" s="32" t="s">
        <v>98</v>
      </c>
      <c r="F44" s="32" t="s">
        <v>4</v>
      </c>
      <c r="G44" s="33" t="s">
        <v>95</v>
      </c>
      <c r="H44" s="33" t="s">
        <v>97</v>
      </c>
    </row>
    <row r="45" spans="1:8" ht="135" x14ac:dyDescent="0.2">
      <c r="B45" s="5">
        <v>1</v>
      </c>
      <c r="C45" s="40" t="s">
        <v>292</v>
      </c>
      <c r="D45" s="5">
        <v>1</v>
      </c>
      <c r="E45" s="5" t="s">
        <v>100</v>
      </c>
      <c r="F45" s="5">
        <v>8</v>
      </c>
      <c r="G45" s="41">
        <f>+'COTIZAR POR PRENDA'!J134</f>
        <v>0</v>
      </c>
      <c r="H45" s="41">
        <f>+G45*D45*F45</f>
        <v>0</v>
      </c>
    </row>
    <row r="46" spans="1:8" x14ac:dyDescent="0.2">
      <c r="B46" s="68" t="s">
        <v>253</v>
      </c>
      <c r="C46" s="69"/>
      <c r="D46" s="69"/>
      <c r="E46" s="69"/>
      <c r="F46" s="70"/>
      <c r="G46" s="36">
        <f>SUM(G45)</f>
        <v>0</v>
      </c>
      <c r="H46" s="36">
        <f>SUM(H45)</f>
        <v>0</v>
      </c>
    </row>
    <row r="47" spans="1:8" x14ac:dyDescent="0.2">
      <c r="B47" s="45"/>
      <c r="C47" s="45"/>
      <c r="D47" s="45"/>
      <c r="E47" s="45"/>
      <c r="F47" s="45"/>
      <c r="G47" s="61"/>
      <c r="H47" s="61"/>
    </row>
    <row r="48" spans="1:8" x14ac:dyDescent="0.2">
      <c r="A48" s="42"/>
      <c r="B48" s="75" t="s">
        <v>294</v>
      </c>
      <c r="C48" s="75"/>
      <c r="D48" s="75"/>
      <c r="E48" s="75"/>
      <c r="F48" s="75"/>
      <c r="G48" s="75"/>
      <c r="H48" s="75"/>
    </row>
    <row r="49" spans="1:8" ht="90" x14ac:dyDescent="0.2">
      <c r="A49" s="42"/>
      <c r="B49" s="43">
        <v>1</v>
      </c>
      <c r="C49" s="44" t="s">
        <v>238</v>
      </c>
      <c r="D49" s="5">
        <v>3</v>
      </c>
      <c r="E49" s="5" t="s">
        <v>100</v>
      </c>
      <c r="F49" s="5">
        <v>8</v>
      </c>
      <c r="G49" s="28"/>
      <c r="H49" s="34">
        <f>+G49*D49</f>
        <v>0</v>
      </c>
    </row>
    <row r="50" spans="1:8" ht="60" x14ac:dyDescent="0.2">
      <c r="A50" s="42"/>
      <c r="B50" s="43">
        <v>2</v>
      </c>
      <c r="C50" s="44" t="s">
        <v>239</v>
      </c>
      <c r="D50" s="5">
        <v>3</v>
      </c>
      <c r="E50" s="5" t="s">
        <v>100</v>
      </c>
      <c r="F50" s="5">
        <v>8</v>
      </c>
      <c r="G50" s="28"/>
      <c r="H50" s="34">
        <f t="shared" ref="H50:H57" si="1">+G50*D50</f>
        <v>0</v>
      </c>
    </row>
    <row r="51" spans="1:8" ht="60" x14ac:dyDescent="0.2">
      <c r="A51" s="42"/>
      <c r="B51" s="43">
        <v>3</v>
      </c>
      <c r="C51" s="44" t="s">
        <v>240</v>
      </c>
      <c r="D51" s="5">
        <v>3</v>
      </c>
      <c r="E51" s="5" t="s">
        <v>100</v>
      </c>
      <c r="F51" s="5">
        <v>8</v>
      </c>
      <c r="G51" s="28"/>
      <c r="H51" s="34">
        <f>+G51*D51</f>
        <v>0</v>
      </c>
    </row>
    <row r="52" spans="1:8" ht="75" x14ac:dyDescent="0.2">
      <c r="A52" s="42"/>
      <c r="B52" s="43">
        <v>4</v>
      </c>
      <c r="C52" s="44" t="s">
        <v>241</v>
      </c>
      <c r="D52" s="5">
        <v>3</v>
      </c>
      <c r="E52" s="5" t="s">
        <v>100</v>
      </c>
      <c r="F52" s="5">
        <v>8</v>
      </c>
      <c r="G52" s="29"/>
      <c r="H52" s="34">
        <f t="shared" si="1"/>
        <v>0</v>
      </c>
    </row>
    <row r="53" spans="1:8" ht="75" x14ac:dyDescent="0.2">
      <c r="A53" s="42"/>
      <c r="B53" s="43">
        <v>5</v>
      </c>
      <c r="C53" s="44" t="s">
        <v>242</v>
      </c>
      <c r="D53" s="5">
        <v>3</v>
      </c>
      <c r="E53" s="5" t="s">
        <v>100</v>
      </c>
      <c r="F53" s="5">
        <v>8</v>
      </c>
      <c r="G53" s="29"/>
      <c r="H53" s="34">
        <f t="shared" si="1"/>
        <v>0</v>
      </c>
    </row>
    <row r="54" spans="1:8" ht="75" x14ac:dyDescent="0.2">
      <c r="A54" s="42"/>
      <c r="B54" s="43">
        <v>6</v>
      </c>
      <c r="C54" s="44" t="s">
        <v>243</v>
      </c>
      <c r="D54" s="5">
        <v>3</v>
      </c>
      <c r="E54" s="5" t="s">
        <v>100</v>
      </c>
      <c r="F54" s="5">
        <v>8</v>
      </c>
      <c r="G54" s="28"/>
      <c r="H54" s="34">
        <f t="shared" si="1"/>
        <v>0</v>
      </c>
    </row>
    <row r="55" spans="1:8" ht="75" x14ac:dyDescent="0.2">
      <c r="A55" s="42"/>
      <c r="B55" s="43">
        <v>7</v>
      </c>
      <c r="C55" s="44" t="s">
        <v>244</v>
      </c>
      <c r="D55" s="5">
        <v>3</v>
      </c>
      <c r="E55" s="5" t="s">
        <v>100</v>
      </c>
      <c r="F55" s="5">
        <v>8</v>
      </c>
      <c r="G55" s="28"/>
      <c r="H55" s="34">
        <f t="shared" si="1"/>
        <v>0</v>
      </c>
    </row>
    <row r="56" spans="1:8" ht="75" x14ac:dyDescent="0.2">
      <c r="A56" s="42"/>
      <c r="B56" s="43">
        <v>8</v>
      </c>
      <c r="C56" s="44" t="s">
        <v>245</v>
      </c>
      <c r="D56" s="5">
        <v>3</v>
      </c>
      <c r="E56" s="5" t="s">
        <v>100</v>
      </c>
      <c r="F56" s="5">
        <v>8</v>
      </c>
      <c r="G56" s="29"/>
      <c r="H56" s="34">
        <f t="shared" si="1"/>
        <v>0</v>
      </c>
    </row>
    <row r="57" spans="1:8" ht="30" x14ac:dyDescent="0.2">
      <c r="A57" s="42"/>
      <c r="B57" s="43">
        <v>9</v>
      </c>
      <c r="C57" s="44" t="s">
        <v>7</v>
      </c>
      <c r="D57" s="5">
        <v>3</v>
      </c>
      <c r="E57" s="5" t="s">
        <v>100</v>
      </c>
      <c r="F57" s="5">
        <v>8</v>
      </c>
      <c r="G57" s="28"/>
      <c r="H57" s="34">
        <f t="shared" si="1"/>
        <v>0</v>
      </c>
    </row>
    <row r="58" spans="1:8" x14ac:dyDescent="0.2">
      <c r="B58" s="91" t="s">
        <v>254</v>
      </c>
      <c r="C58" s="91"/>
      <c r="D58" s="91"/>
      <c r="E58" s="91"/>
      <c r="F58" s="91"/>
      <c r="G58" s="36">
        <f>SUM(G49:G57)</f>
        <v>0</v>
      </c>
      <c r="H58" s="36">
        <f>SUM(H49:H57)</f>
        <v>0</v>
      </c>
    </row>
    <row r="59" spans="1:8" x14ac:dyDescent="0.2">
      <c r="B59" s="45"/>
      <c r="C59" s="45"/>
      <c r="D59" s="45"/>
      <c r="E59" s="45"/>
      <c r="F59" s="45"/>
      <c r="G59" s="46"/>
      <c r="H59" s="46"/>
    </row>
    <row r="60" spans="1:8" x14ac:dyDescent="0.2">
      <c r="G60" s="46"/>
      <c r="H60" s="46"/>
    </row>
    <row r="61" spans="1:8" x14ac:dyDescent="0.2">
      <c r="B61" s="117" t="s">
        <v>295</v>
      </c>
      <c r="C61" s="118"/>
      <c r="D61" s="118"/>
      <c r="E61" s="118"/>
      <c r="F61" s="119"/>
      <c r="G61" s="30"/>
      <c r="H61" s="30"/>
    </row>
    <row r="62" spans="1:8" ht="45" x14ac:dyDescent="0.2">
      <c r="B62" s="49" t="s">
        <v>1</v>
      </c>
      <c r="C62" s="50" t="s">
        <v>8</v>
      </c>
      <c r="D62" s="50" t="s">
        <v>101</v>
      </c>
      <c r="E62" s="50" t="s">
        <v>95</v>
      </c>
      <c r="F62" s="50" t="s">
        <v>97</v>
      </c>
      <c r="G62" s="30"/>
      <c r="H62" s="30"/>
    </row>
    <row r="63" spans="1:8" ht="15" x14ac:dyDescent="0.2">
      <c r="B63" s="51">
        <v>1</v>
      </c>
      <c r="C63" s="52" t="s">
        <v>9</v>
      </c>
      <c r="D63" s="53">
        <v>10</v>
      </c>
      <c r="E63" s="65"/>
      <c r="F63" s="41">
        <f>+E63*D63</f>
        <v>0</v>
      </c>
      <c r="G63" s="30"/>
      <c r="H63" s="30"/>
    </row>
    <row r="64" spans="1:8" ht="75" x14ac:dyDescent="0.2">
      <c r="B64" s="51">
        <f>B63+1</f>
        <v>2</v>
      </c>
      <c r="C64" s="52" t="s">
        <v>10</v>
      </c>
      <c r="D64" s="53">
        <v>1</v>
      </c>
      <c r="E64" s="65"/>
      <c r="F64" s="41">
        <f>+E64*D64</f>
        <v>0</v>
      </c>
      <c r="G64" s="30"/>
      <c r="H64" s="30"/>
    </row>
    <row r="65" spans="2:8" ht="225" x14ac:dyDescent="0.2">
      <c r="B65" s="51">
        <f t="shared" ref="B65" si="2">B64+1</f>
        <v>3</v>
      </c>
      <c r="C65" s="52" t="s">
        <v>246</v>
      </c>
      <c r="D65" s="53">
        <v>10</v>
      </c>
      <c r="E65" s="65"/>
      <c r="F65" s="41">
        <f>+E65*D65</f>
        <v>0</v>
      </c>
      <c r="G65" s="30"/>
      <c r="H65" s="30"/>
    </row>
    <row r="66" spans="2:8" ht="15" x14ac:dyDescent="0.2">
      <c r="B66" s="51">
        <f>B65+1</f>
        <v>4</v>
      </c>
      <c r="C66" s="52" t="s">
        <v>11</v>
      </c>
      <c r="D66" s="53">
        <v>10</v>
      </c>
      <c r="E66" s="65"/>
      <c r="F66" s="41">
        <f>+E66*D66</f>
        <v>0</v>
      </c>
      <c r="G66" s="30"/>
      <c r="H66" s="30"/>
    </row>
    <row r="67" spans="2:8" ht="15" x14ac:dyDescent="0.2">
      <c r="B67" s="51">
        <f t="shared" ref="B67:B130" si="3">B66+1</f>
        <v>5</v>
      </c>
      <c r="C67" s="52" t="s">
        <v>12</v>
      </c>
      <c r="D67" s="53">
        <v>10</v>
      </c>
      <c r="E67" s="65"/>
      <c r="F67" s="41">
        <f>+E67*D67</f>
        <v>0</v>
      </c>
      <c r="G67" s="30"/>
      <c r="H67" s="30"/>
    </row>
    <row r="68" spans="2:8" ht="45" x14ac:dyDescent="0.2">
      <c r="B68" s="51">
        <f t="shared" si="3"/>
        <v>6</v>
      </c>
      <c r="C68" s="54" t="s">
        <v>247</v>
      </c>
      <c r="D68" s="53">
        <v>10</v>
      </c>
      <c r="E68" s="65"/>
      <c r="F68" s="41">
        <f>+E68*D68</f>
        <v>0</v>
      </c>
      <c r="G68" s="30"/>
      <c r="H68" s="30"/>
    </row>
    <row r="69" spans="2:8" ht="30" x14ac:dyDescent="0.2">
      <c r="B69" s="51">
        <f t="shared" si="3"/>
        <v>7</v>
      </c>
      <c r="C69" s="52" t="s">
        <v>13</v>
      </c>
      <c r="D69" s="53">
        <v>10</v>
      </c>
      <c r="E69" s="65"/>
      <c r="F69" s="41">
        <f>+E69*D69</f>
        <v>0</v>
      </c>
      <c r="G69" s="30"/>
      <c r="H69" s="30"/>
    </row>
    <row r="70" spans="2:8" ht="15" x14ac:dyDescent="0.2">
      <c r="B70" s="51">
        <f t="shared" si="3"/>
        <v>8</v>
      </c>
      <c r="C70" s="52" t="s">
        <v>14</v>
      </c>
      <c r="D70" s="53">
        <v>10</v>
      </c>
      <c r="E70" s="65"/>
      <c r="F70" s="41">
        <f>+E70*D70</f>
        <v>0</v>
      </c>
      <c r="G70" s="30"/>
      <c r="H70" s="30"/>
    </row>
    <row r="71" spans="2:8" ht="15" x14ac:dyDescent="0.2">
      <c r="B71" s="51">
        <f t="shared" si="3"/>
        <v>9</v>
      </c>
      <c r="C71" s="52" t="s">
        <v>15</v>
      </c>
      <c r="D71" s="53">
        <v>10</v>
      </c>
      <c r="E71" s="65"/>
      <c r="F71" s="41">
        <f>+E71*D71</f>
        <v>0</v>
      </c>
      <c r="G71" s="30"/>
      <c r="H71" s="30"/>
    </row>
    <row r="72" spans="2:8" ht="60" x14ac:dyDescent="0.2">
      <c r="B72" s="51">
        <f t="shared" si="3"/>
        <v>10</v>
      </c>
      <c r="C72" s="52" t="s">
        <v>16</v>
      </c>
      <c r="D72" s="53">
        <v>1</v>
      </c>
      <c r="E72" s="65"/>
      <c r="F72" s="41">
        <f>+E72*D72</f>
        <v>0</v>
      </c>
      <c r="G72" s="30"/>
      <c r="H72" s="30"/>
    </row>
    <row r="73" spans="2:8" ht="30" x14ac:dyDescent="0.2">
      <c r="B73" s="51">
        <f t="shared" si="3"/>
        <v>11</v>
      </c>
      <c r="C73" s="52" t="s">
        <v>17</v>
      </c>
      <c r="D73" s="53">
        <v>10</v>
      </c>
      <c r="E73" s="65"/>
      <c r="F73" s="41">
        <f>+E73*D73</f>
        <v>0</v>
      </c>
      <c r="G73" s="30"/>
      <c r="H73" s="30"/>
    </row>
    <row r="74" spans="2:8" ht="30" x14ac:dyDescent="0.2">
      <c r="B74" s="51">
        <f t="shared" si="3"/>
        <v>12</v>
      </c>
      <c r="C74" s="52" t="s">
        <v>18</v>
      </c>
      <c r="D74" s="53">
        <v>10</v>
      </c>
      <c r="E74" s="65"/>
      <c r="F74" s="41">
        <f>+E74*D74</f>
        <v>0</v>
      </c>
      <c r="G74" s="30"/>
      <c r="H74" s="30"/>
    </row>
    <row r="75" spans="2:8" ht="90" x14ac:dyDescent="0.2">
      <c r="B75" s="51">
        <f t="shared" si="3"/>
        <v>13</v>
      </c>
      <c r="C75" s="52" t="s">
        <v>248</v>
      </c>
      <c r="D75" s="53">
        <v>1</v>
      </c>
      <c r="E75" s="65"/>
      <c r="F75" s="41">
        <f>+E75*D75</f>
        <v>0</v>
      </c>
      <c r="G75" s="30"/>
      <c r="H75" s="30"/>
    </row>
    <row r="76" spans="2:8" ht="30" x14ac:dyDescent="0.2">
      <c r="B76" s="51">
        <f t="shared" si="3"/>
        <v>14</v>
      </c>
      <c r="C76" s="52" t="s">
        <v>19</v>
      </c>
      <c r="D76" s="53">
        <v>10</v>
      </c>
      <c r="E76" s="65"/>
      <c r="F76" s="41">
        <f>+E76*D76</f>
        <v>0</v>
      </c>
      <c r="G76" s="30"/>
      <c r="H76" s="30"/>
    </row>
    <row r="77" spans="2:8" ht="30" x14ac:dyDescent="0.2">
      <c r="B77" s="51">
        <f t="shared" si="3"/>
        <v>15</v>
      </c>
      <c r="C77" s="52" t="s">
        <v>20</v>
      </c>
      <c r="D77" s="53">
        <v>10</v>
      </c>
      <c r="E77" s="65"/>
      <c r="F77" s="41">
        <f>+E77*D77</f>
        <v>0</v>
      </c>
      <c r="G77" s="30"/>
      <c r="H77" s="30"/>
    </row>
    <row r="78" spans="2:8" ht="45" x14ac:dyDescent="0.2">
      <c r="B78" s="51">
        <f t="shared" si="3"/>
        <v>16</v>
      </c>
      <c r="C78" s="52" t="s">
        <v>249</v>
      </c>
      <c r="D78" s="53">
        <v>10</v>
      </c>
      <c r="E78" s="65"/>
      <c r="F78" s="41">
        <f>+E78*D78</f>
        <v>0</v>
      </c>
      <c r="G78" s="30"/>
      <c r="H78" s="30"/>
    </row>
    <row r="79" spans="2:8" ht="30" x14ac:dyDescent="0.2">
      <c r="B79" s="51">
        <f t="shared" si="3"/>
        <v>17</v>
      </c>
      <c r="C79" s="52" t="s">
        <v>21</v>
      </c>
      <c r="D79" s="53">
        <v>10</v>
      </c>
      <c r="E79" s="65"/>
      <c r="F79" s="41">
        <f>+E79*D79</f>
        <v>0</v>
      </c>
      <c r="G79" s="30"/>
      <c r="H79" s="30"/>
    </row>
    <row r="80" spans="2:8" ht="30" x14ac:dyDescent="0.2">
      <c r="B80" s="51">
        <f t="shared" si="3"/>
        <v>18</v>
      </c>
      <c r="C80" s="52" t="s">
        <v>22</v>
      </c>
      <c r="D80" s="53">
        <v>10</v>
      </c>
      <c r="E80" s="65"/>
      <c r="F80" s="41">
        <f>+E80*D80</f>
        <v>0</v>
      </c>
      <c r="G80" s="30"/>
      <c r="H80" s="30"/>
    </row>
    <row r="81" spans="2:8" ht="30" x14ac:dyDescent="0.2">
      <c r="B81" s="51">
        <f t="shared" si="3"/>
        <v>19</v>
      </c>
      <c r="C81" s="52" t="s">
        <v>23</v>
      </c>
      <c r="D81" s="53">
        <v>10</v>
      </c>
      <c r="E81" s="65"/>
      <c r="F81" s="41">
        <f>+E81*D81</f>
        <v>0</v>
      </c>
      <c r="G81" s="30"/>
      <c r="H81" s="30"/>
    </row>
    <row r="82" spans="2:8" ht="30" x14ac:dyDescent="0.2">
      <c r="B82" s="51">
        <f t="shared" si="3"/>
        <v>20</v>
      </c>
      <c r="C82" s="52" t="s">
        <v>24</v>
      </c>
      <c r="D82" s="53">
        <v>10</v>
      </c>
      <c r="E82" s="65"/>
      <c r="F82" s="41">
        <f>+E82*D82</f>
        <v>0</v>
      </c>
      <c r="G82" s="30"/>
      <c r="H82" s="30"/>
    </row>
    <row r="83" spans="2:8" ht="75" x14ac:dyDescent="0.2">
      <c r="B83" s="51">
        <f t="shared" si="3"/>
        <v>21</v>
      </c>
      <c r="C83" s="52" t="s">
        <v>25</v>
      </c>
      <c r="D83" s="53">
        <v>1</v>
      </c>
      <c r="E83" s="65"/>
      <c r="F83" s="41">
        <f>+E83*D83</f>
        <v>0</v>
      </c>
      <c r="G83" s="30"/>
      <c r="H83" s="30"/>
    </row>
    <row r="84" spans="2:8" ht="75" x14ac:dyDescent="0.2">
      <c r="B84" s="51">
        <f t="shared" si="3"/>
        <v>22</v>
      </c>
      <c r="C84" s="52" t="s">
        <v>26</v>
      </c>
      <c r="D84" s="53">
        <v>1</v>
      </c>
      <c r="E84" s="65"/>
      <c r="F84" s="41">
        <f>+E84*D84</f>
        <v>0</v>
      </c>
      <c r="G84" s="30"/>
      <c r="H84" s="30"/>
    </row>
    <row r="85" spans="2:8" ht="15" x14ac:dyDescent="0.2">
      <c r="B85" s="51">
        <f t="shared" si="3"/>
        <v>23</v>
      </c>
      <c r="C85" s="52" t="s">
        <v>27</v>
      </c>
      <c r="D85" s="53">
        <v>10</v>
      </c>
      <c r="E85" s="65"/>
      <c r="F85" s="41">
        <f>+E85*D85</f>
        <v>0</v>
      </c>
      <c r="G85" s="30"/>
      <c r="H85" s="30"/>
    </row>
    <row r="86" spans="2:8" ht="15" x14ac:dyDescent="0.2">
      <c r="B86" s="51">
        <f t="shared" si="3"/>
        <v>24</v>
      </c>
      <c r="C86" s="52" t="s">
        <v>28</v>
      </c>
      <c r="D86" s="53">
        <v>10</v>
      </c>
      <c r="E86" s="65"/>
      <c r="F86" s="41">
        <f>+E86*D86</f>
        <v>0</v>
      </c>
      <c r="G86" s="30"/>
      <c r="H86" s="30"/>
    </row>
    <row r="87" spans="2:8" ht="15" x14ac:dyDescent="0.2">
      <c r="B87" s="51">
        <f t="shared" si="3"/>
        <v>25</v>
      </c>
      <c r="C87" s="52" t="s">
        <v>29</v>
      </c>
      <c r="D87" s="53">
        <v>10</v>
      </c>
      <c r="E87" s="65"/>
      <c r="F87" s="41">
        <f>+E87*D87</f>
        <v>0</v>
      </c>
      <c r="G87" s="30"/>
      <c r="H87" s="30"/>
    </row>
    <row r="88" spans="2:8" ht="15" x14ac:dyDescent="0.2">
      <c r="B88" s="51">
        <f t="shared" si="3"/>
        <v>26</v>
      </c>
      <c r="C88" s="52" t="s">
        <v>30</v>
      </c>
      <c r="D88" s="53">
        <v>10</v>
      </c>
      <c r="E88" s="65"/>
      <c r="F88" s="41">
        <f>+E88*D88</f>
        <v>0</v>
      </c>
      <c r="G88" s="30"/>
      <c r="H88" s="30"/>
    </row>
    <row r="89" spans="2:8" ht="45" x14ac:dyDescent="0.2">
      <c r="B89" s="51">
        <f t="shared" si="3"/>
        <v>27</v>
      </c>
      <c r="C89" s="52" t="s">
        <v>31</v>
      </c>
      <c r="D89" s="53">
        <v>10</v>
      </c>
      <c r="E89" s="65"/>
      <c r="F89" s="41">
        <f>+E89*D89</f>
        <v>0</v>
      </c>
      <c r="G89" s="30"/>
      <c r="H89" s="30"/>
    </row>
    <row r="90" spans="2:8" ht="15" x14ac:dyDescent="0.2">
      <c r="B90" s="51">
        <f t="shared" si="3"/>
        <v>28</v>
      </c>
      <c r="C90" s="52" t="s">
        <v>32</v>
      </c>
      <c r="D90" s="53">
        <v>10</v>
      </c>
      <c r="E90" s="65"/>
      <c r="F90" s="41">
        <f>+E90*D90</f>
        <v>0</v>
      </c>
      <c r="G90" s="30"/>
      <c r="H90" s="30"/>
    </row>
    <row r="91" spans="2:8" ht="45" x14ac:dyDescent="0.2">
      <c r="B91" s="51">
        <f t="shared" si="3"/>
        <v>29</v>
      </c>
      <c r="C91" s="52" t="s">
        <v>33</v>
      </c>
      <c r="D91" s="53">
        <v>10</v>
      </c>
      <c r="E91" s="65"/>
      <c r="F91" s="41">
        <f>+E91*D91</f>
        <v>0</v>
      </c>
      <c r="G91" s="30"/>
      <c r="H91" s="30"/>
    </row>
    <row r="92" spans="2:8" ht="15" x14ac:dyDescent="0.2">
      <c r="B92" s="51">
        <f t="shared" si="3"/>
        <v>30</v>
      </c>
      <c r="C92" s="52" t="s">
        <v>34</v>
      </c>
      <c r="D92" s="53">
        <v>10</v>
      </c>
      <c r="E92" s="65"/>
      <c r="F92" s="41">
        <f>+E92*D92</f>
        <v>0</v>
      </c>
      <c r="G92" s="30"/>
      <c r="H92" s="30"/>
    </row>
    <row r="93" spans="2:8" ht="75" x14ac:dyDescent="0.2">
      <c r="B93" s="51">
        <f t="shared" si="3"/>
        <v>31</v>
      </c>
      <c r="C93" s="52" t="s">
        <v>35</v>
      </c>
      <c r="D93" s="53">
        <v>10</v>
      </c>
      <c r="E93" s="65"/>
      <c r="F93" s="41">
        <f>+E93*D93</f>
        <v>0</v>
      </c>
      <c r="G93" s="30"/>
      <c r="H93" s="30"/>
    </row>
    <row r="94" spans="2:8" ht="30" x14ac:dyDescent="0.2">
      <c r="B94" s="51">
        <f t="shared" si="3"/>
        <v>32</v>
      </c>
      <c r="C94" s="52" t="s">
        <v>36</v>
      </c>
      <c r="D94" s="53">
        <v>10</v>
      </c>
      <c r="E94" s="65"/>
      <c r="F94" s="41">
        <f>+E94*D94</f>
        <v>0</v>
      </c>
      <c r="G94" s="30"/>
      <c r="H94" s="30"/>
    </row>
    <row r="95" spans="2:8" ht="30" x14ac:dyDescent="0.2">
      <c r="B95" s="51">
        <f t="shared" si="3"/>
        <v>33</v>
      </c>
      <c r="C95" s="52" t="s">
        <v>37</v>
      </c>
      <c r="D95" s="53">
        <v>10</v>
      </c>
      <c r="E95" s="65"/>
      <c r="F95" s="34">
        <f>+E95*D95</f>
        <v>0</v>
      </c>
      <c r="G95" s="30"/>
      <c r="H95" s="30"/>
    </row>
    <row r="96" spans="2:8" ht="15" x14ac:dyDescent="0.2">
      <c r="B96" s="51">
        <f t="shared" si="3"/>
        <v>34</v>
      </c>
      <c r="C96" s="52" t="s">
        <v>38</v>
      </c>
      <c r="D96" s="53">
        <v>10</v>
      </c>
      <c r="E96" s="65"/>
      <c r="F96" s="41">
        <f>+E96*D96</f>
        <v>0</v>
      </c>
      <c r="G96" s="30"/>
      <c r="H96" s="30"/>
    </row>
    <row r="97" spans="2:8" ht="15" x14ac:dyDescent="0.2">
      <c r="B97" s="51">
        <f t="shared" si="3"/>
        <v>35</v>
      </c>
      <c r="C97" s="52" t="s">
        <v>39</v>
      </c>
      <c r="D97" s="53">
        <v>10</v>
      </c>
      <c r="E97" s="65"/>
      <c r="F97" s="41">
        <f>+E97*D97</f>
        <v>0</v>
      </c>
      <c r="G97" s="30"/>
      <c r="H97" s="30"/>
    </row>
    <row r="98" spans="2:8" ht="15" x14ac:dyDescent="0.2">
      <c r="B98" s="51">
        <f t="shared" si="3"/>
        <v>36</v>
      </c>
      <c r="C98" s="52" t="s">
        <v>40</v>
      </c>
      <c r="D98" s="53">
        <v>10</v>
      </c>
      <c r="E98" s="65"/>
      <c r="F98" s="41">
        <f>+E98*D98</f>
        <v>0</v>
      </c>
      <c r="G98" s="30"/>
      <c r="H98" s="30"/>
    </row>
    <row r="99" spans="2:8" ht="30" x14ac:dyDescent="0.2">
      <c r="B99" s="51">
        <f t="shared" si="3"/>
        <v>37</v>
      </c>
      <c r="C99" s="52" t="s">
        <v>41</v>
      </c>
      <c r="D99" s="53">
        <v>10</v>
      </c>
      <c r="E99" s="65"/>
      <c r="F99" s="41">
        <f>+E99*D99</f>
        <v>0</v>
      </c>
      <c r="G99" s="30"/>
      <c r="H99" s="30"/>
    </row>
    <row r="100" spans="2:8" ht="15" x14ac:dyDescent="0.2">
      <c r="B100" s="51">
        <f t="shared" si="3"/>
        <v>38</v>
      </c>
      <c r="C100" s="52" t="s">
        <v>42</v>
      </c>
      <c r="D100" s="53">
        <v>10</v>
      </c>
      <c r="E100" s="65"/>
      <c r="F100" s="41">
        <f>+E100*D100</f>
        <v>0</v>
      </c>
      <c r="G100" s="30"/>
      <c r="H100" s="30"/>
    </row>
    <row r="101" spans="2:8" ht="30" x14ac:dyDescent="0.2">
      <c r="B101" s="51">
        <f t="shared" si="3"/>
        <v>39</v>
      </c>
      <c r="C101" s="52" t="s">
        <v>43</v>
      </c>
      <c r="D101" s="53">
        <v>10</v>
      </c>
      <c r="E101" s="65"/>
      <c r="F101" s="41">
        <f>+E101*D101</f>
        <v>0</v>
      </c>
      <c r="G101" s="30"/>
      <c r="H101" s="30"/>
    </row>
    <row r="102" spans="2:8" ht="60" x14ac:dyDescent="0.2">
      <c r="B102" s="51">
        <f t="shared" si="3"/>
        <v>40</v>
      </c>
      <c r="C102" s="52" t="s">
        <v>44</v>
      </c>
      <c r="D102" s="53">
        <v>10</v>
      </c>
      <c r="E102" s="65"/>
      <c r="F102" s="41">
        <f>+E102*D102</f>
        <v>0</v>
      </c>
      <c r="G102" s="30"/>
      <c r="H102" s="30"/>
    </row>
    <row r="103" spans="2:8" ht="30" x14ac:dyDescent="0.2">
      <c r="B103" s="51">
        <f t="shared" si="3"/>
        <v>41</v>
      </c>
      <c r="C103" s="52" t="s">
        <v>45</v>
      </c>
      <c r="D103" s="53">
        <v>10</v>
      </c>
      <c r="E103" s="65"/>
      <c r="F103" s="41">
        <f>+E103*D103</f>
        <v>0</v>
      </c>
      <c r="G103" s="30"/>
      <c r="H103" s="30"/>
    </row>
    <row r="104" spans="2:8" ht="30" x14ac:dyDescent="0.2">
      <c r="B104" s="51">
        <f t="shared" si="3"/>
        <v>42</v>
      </c>
      <c r="C104" s="52" t="s">
        <v>46</v>
      </c>
      <c r="D104" s="53">
        <v>10</v>
      </c>
      <c r="E104" s="65"/>
      <c r="F104" s="41">
        <f>+E104*D104</f>
        <v>0</v>
      </c>
      <c r="G104" s="30"/>
      <c r="H104" s="30"/>
    </row>
    <row r="105" spans="2:8" ht="75" x14ac:dyDescent="0.2">
      <c r="B105" s="51">
        <f t="shared" si="3"/>
        <v>43</v>
      </c>
      <c r="C105" s="54" t="s">
        <v>250</v>
      </c>
      <c r="D105" s="53">
        <v>10</v>
      </c>
      <c r="E105" s="65"/>
      <c r="F105" s="41">
        <f>+E105*D105</f>
        <v>0</v>
      </c>
      <c r="G105" s="30"/>
      <c r="H105" s="30"/>
    </row>
    <row r="106" spans="2:8" ht="15" x14ac:dyDescent="0.2">
      <c r="B106" s="51">
        <f t="shared" si="3"/>
        <v>44</v>
      </c>
      <c r="C106" s="54" t="s">
        <v>251</v>
      </c>
      <c r="D106" s="53">
        <v>10</v>
      </c>
      <c r="E106" s="65"/>
      <c r="F106" s="41">
        <f>+E106*D106</f>
        <v>0</v>
      </c>
      <c r="G106" s="30"/>
      <c r="H106" s="30"/>
    </row>
    <row r="107" spans="2:8" ht="60" x14ac:dyDescent="0.2">
      <c r="B107" s="51">
        <f t="shared" si="3"/>
        <v>45</v>
      </c>
      <c r="C107" s="55" t="s">
        <v>47</v>
      </c>
      <c r="D107" s="53">
        <v>10</v>
      </c>
      <c r="E107" s="65"/>
      <c r="F107" s="41">
        <f>+E107*D107</f>
        <v>0</v>
      </c>
      <c r="G107" s="30"/>
      <c r="H107" s="30"/>
    </row>
    <row r="108" spans="2:8" ht="30" x14ac:dyDescent="0.2">
      <c r="B108" s="51">
        <f t="shared" si="3"/>
        <v>46</v>
      </c>
      <c r="C108" s="52" t="s">
        <v>48</v>
      </c>
      <c r="D108" s="53">
        <v>10</v>
      </c>
      <c r="E108" s="65"/>
      <c r="F108" s="41">
        <f>+E108*D108</f>
        <v>0</v>
      </c>
      <c r="G108" s="30"/>
      <c r="H108" s="30"/>
    </row>
    <row r="109" spans="2:8" ht="30" x14ac:dyDescent="0.2">
      <c r="B109" s="51">
        <f t="shared" si="3"/>
        <v>47</v>
      </c>
      <c r="C109" s="52" t="s">
        <v>49</v>
      </c>
      <c r="D109" s="53">
        <v>10</v>
      </c>
      <c r="E109" s="65"/>
      <c r="F109" s="41">
        <f>+E109*D109</f>
        <v>0</v>
      </c>
      <c r="G109" s="30"/>
      <c r="H109" s="30"/>
    </row>
    <row r="110" spans="2:8" ht="15" x14ac:dyDescent="0.2">
      <c r="B110" s="51">
        <f t="shared" si="3"/>
        <v>48</v>
      </c>
      <c r="C110" s="52" t="s">
        <v>50</v>
      </c>
      <c r="D110" s="53">
        <v>10</v>
      </c>
      <c r="E110" s="65"/>
      <c r="F110" s="41">
        <f>+E110*D110</f>
        <v>0</v>
      </c>
      <c r="G110" s="30"/>
      <c r="H110" s="30"/>
    </row>
    <row r="111" spans="2:8" ht="30" x14ac:dyDescent="0.2">
      <c r="B111" s="51">
        <f t="shared" si="3"/>
        <v>49</v>
      </c>
      <c r="C111" s="52" t="s">
        <v>51</v>
      </c>
      <c r="D111" s="53">
        <v>10</v>
      </c>
      <c r="E111" s="65"/>
      <c r="F111" s="41">
        <f>+E111*D111</f>
        <v>0</v>
      </c>
      <c r="G111" s="30"/>
      <c r="H111" s="30"/>
    </row>
    <row r="112" spans="2:8" ht="60" x14ac:dyDescent="0.2">
      <c r="B112" s="51">
        <f t="shared" si="3"/>
        <v>50</v>
      </c>
      <c r="C112" s="52" t="s">
        <v>52</v>
      </c>
      <c r="D112" s="53">
        <v>10</v>
      </c>
      <c r="E112" s="65"/>
      <c r="F112" s="41">
        <f>+E112*D112</f>
        <v>0</v>
      </c>
      <c r="G112" s="30"/>
      <c r="H112" s="30"/>
    </row>
    <row r="113" spans="2:8" ht="30" x14ac:dyDescent="0.2">
      <c r="B113" s="51">
        <f t="shared" si="3"/>
        <v>51</v>
      </c>
      <c r="C113" s="52" t="s">
        <v>53</v>
      </c>
      <c r="D113" s="53">
        <v>10</v>
      </c>
      <c r="E113" s="65"/>
      <c r="F113" s="41">
        <f>+E113*D113</f>
        <v>0</v>
      </c>
      <c r="G113" s="30"/>
      <c r="H113" s="30"/>
    </row>
    <row r="114" spans="2:8" ht="15" x14ac:dyDescent="0.2">
      <c r="B114" s="51">
        <f t="shared" si="3"/>
        <v>52</v>
      </c>
      <c r="C114" s="52" t="s">
        <v>54</v>
      </c>
      <c r="D114" s="53">
        <v>10</v>
      </c>
      <c r="E114" s="65"/>
      <c r="F114" s="41">
        <f>+E114*D114</f>
        <v>0</v>
      </c>
      <c r="G114" s="30"/>
      <c r="H114" s="30"/>
    </row>
    <row r="115" spans="2:8" ht="45" x14ac:dyDescent="0.2">
      <c r="B115" s="51">
        <f t="shared" si="3"/>
        <v>53</v>
      </c>
      <c r="C115" s="52" t="s">
        <v>55</v>
      </c>
      <c r="D115" s="53">
        <v>10</v>
      </c>
      <c r="E115" s="65"/>
      <c r="F115" s="41">
        <f>+E115*D115</f>
        <v>0</v>
      </c>
      <c r="G115" s="30"/>
      <c r="H115" s="30"/>
    </row>
    <row r="116" spans="2:8" ht="30" x14ac:dyDescent="0.2">
      <c r="B116" s="51">
        <f t="shared" si="3"/>
        <v>54</v>
      </c>
      <c r="C116" s="52" t="s">
        <v>56</v>
      </c>
      <c r="D116" s="53">
        <v>10</v>
      </c>
      <c r="E116" s="65"/>
      <c r="F116" s="41">
        <f>+E116*D116</f>
        <v>0</v>
      </c>
      <c r="G116" s="30"/>
      <c r="H116" s="30"/>
    </row>
    <row r="117" spans="2:8" ht="45" x14ac:dyDescent="0.2">
      <c r="B117" s="51">
        <f t="shared" si="3"/>
        <v>55</v>
      </c>
      <c r="C117" s="52" t="s">
        <v>57</v>
      </c>
      <c r="D117" s="53">
        <v>10</v>
      </c>
      <c r="E117" s="65"/>
      <c r="F117" s="41">
        <f>+E117*D117</f>
        <v>0</v>
      </c>
      <c r="G117" s="30"/>
      <c r="H117" s="30"/>
    </row>
    <row r="118" spans="2:8" ht="135" x14ac:dyDescent="0.2">
      <c r="B118" s="51">
        <f t="shared" si="3"/>
        <v>56</v>
      </c>
      <c r="C118" s="52" t="s">
        <v>58</v>
      </c>
      <c r="D118" s="53">
        <v>10</v>
      </c>
      <c r="E118" s="65"/>
      <c r="F118" s="41">
        <f>+E118*D118</f>
        <v>0</v>
      </c>
      <c r="G118" s="30"/>
      <c r="H118" s="30"/>
    </row>
    <row r="119" spans="2:8" ht="45" x14ac:dyDescent="0.2">
      <c r="B119" s="51">
        <f t="shared" si="3"/>
        <v>57</v>
      </c>
      <c r="C119" s="52" t="s">
        <v>59</v>
      </c>
      <c r="D119" s="53">
        <v>10</v>
      </c>
      <c r="E119" s="65"/>
      <c r="F119" s="41">
        <f>+E119*D119</f>
        <v>0</v>
      </c>
      <c r="G119" s="30"/>
      <c r="H119" s="30"/>
    </row>
    <row r="120" spans="2:8" ht="30" x14ac:dyDescent="0.2">
      <c r="B120" s="51">
        <f t="shared" si="3"/>
        <v>58</v>
      </c>
      <c r="C120" s="52" t="s">
        <v>60</v>
      </c>
      <c r="D120" s="53">
        <v>10</v>
      </c>
      <c r="E120" s="65"/>
      <c r="F120" s="41">
        <f>+E120*D120</f>
        <v>0</v>
      </c>
      <c r="G120" s="30"/>
      <c r="H120" s="30"/>
    </row>
    <row r="121" spans="2:8" ht="30" x14ac:dyDescent="0.2">
      <c r="B121" s="51">
        <f t="shared" si="3"/>
        <v>59</v>
      </c>
      <c r="C121" s="52" t="s">
        <v>61</v>
      </c>
      <c r="D121" s="53">
        <v>10</v>
      </c>
      <c r="E121" s="65"/>
      <c r="F121" s="41">
        <f>+E121*D121</f>
        <v>0</v>
      </c>
      <c r="G121" s="30"/>
      <c r="H121" s="30"/>
    </row>
    <row r="122" spans="2:8" ht="30" x14ac:dyDescent="0.2">
      <c r="B122" s="51">
        <f t="shared" si="3"/>
        <v>60</v>
      </c>
      <c r="C122" s="52" t="s">
        <v>62</v>
      </c>
      <c r="D122" s="53">
        <v>10</v>
      </c>
      <c r="E122" s="65"/>
      <c r="F122" s="41">
        <f>+E122*D122</f>
        <v>0</v>
      </c>
      <c r="G122" s="30"/>
      <c r="H122" s="30"/>
    </row>
    <row r="123" spans="2:8" ht="30" x14ac:dyDescent="0.2">
      <c r="B123" s="51">
        <f t="shared" si="3"/>
        <v>61</v>
      </c>
      <c r="C123" s="52" t="s">
        <v>63</v>
      </c>
      <c r="D123" s="53">
        <v>10</v>
      </c>
      <c r="E123" s="65"/>
      <c r="F123" s="41">
        <f>+E123*D123</f>
        <v>0</v>
      </c>
      <c r="G123" s="30"/>
      <c r="H123" s="30"/>
    </row>
    <row r="124" spans="2:8" ht="30" x14ac:dyDescent="0.2">
      <c r="B124" s="51">
        <f t="shared" si="3"/>
        <v>62</v>
      </c>
      <c r="C124" s="52" t="s">
        <v>64</v>
      </c>
      <c r="D124" s="53">
        <v>10</v>
      </c>
      <c r="E124" s="65"/>
      <c r="F124" s="41">
        <f>+E124*D124</f>
        <v>0</v>
      </c>
      <c r="G124" s="30"/>
      <c r="H124" s="30"/>
    </row>
    <row r="125" spans="2:8" ht="30" x14ac:dyDescent="0.2">
      <c r="B125" s="51">
        <f t="shared" si="3"/>
        <v>63</v>
      </c>
      <c r="C125" s="52" t="s">
        <v>65</v>
      </c>
      <c r="D125" s="53">
        <v>10</v>
      </c>
      <c r="E125" s="65"/>
      <c r="F125" s="41">
        <f>+E125*D125</f>
        <v>0</v>
      </c>
      <c r="G125" s="30"/>
      <c r="H125" s="30"/>
    </row>
    <row r="126" spans="2:8" ht="30" x14ac:dyDescent="0.2">
      <c r="B126" s="51">
        <f t="shared" si="3"/>
        <v>64</v>
      </c>
      <c r="C126" s="52" t="s">
        <v>66</v>
      </c>
      <c r="D126" s="53">
        <v>10</v>
      </c>
      <c r="E126" s="65"/>
      <c r="F126" s="41">
        <f>+E126*D126</f>
        <v>0</v>
      </c>
      <c r="G126" s="30"/>
      <c r="H126" s="30"/>
    </row>
    <row r="127" spans="2:8" ht="30" x14ac:dyDescent="0.2">
      <c r="B127" s="51">
        <f t="shared" si="3"/>
        <v>65</v>
      </c>
      <c r="C127" s="52" t="s">
        <v>67</v>
      </c>
      <c r="D127" s="53">
        <v>10</v>
      </c>
      <c r="E127" s="65"/>
      <c r="F127" s="41">
        <f>+E127*D127</f>
        <v>0</v>
      </c>
      <c r="G127" s="30"/>
      <c r="H127" s="30"/>
    </row>
    <row r="128" spans="2:8" ht="30" x14ac:dyDescent="0.2">
      <c r="B128" s="51">
        <f t="shared" si="3"/>
        <v>66</v>
      </c>
      <c r="C128" s="52" t="s">
        <v>68</v>
      </c>
      <c r="D128" s="53">
        <v>10</v>
      </c>
      <c r="E128" s="65"/>
      <c r="F128" s="41">
        <f>+E128*D128</f>
        <v>0</v>
      </c>
      <c r="G128" s="30"/>
      <c r="H128" s="30"/>
    </row>
    <row r="129" spans="2:8" ht="30" x14ac:dyDescent="0.2">
      <c r="B129" s="51">
        <f t="shared" si="3"/>
        <v>67</v>
      </c>
      <c r="C129" s="52" t="s">
        <v>69</v>
      </c>
      <c r="D129" s="53">
        <v>10</v>
      </c>
      <c r="E129" s="65"/>
      <c r="F129" s="41">
        <f>+E129*D129</f>
        <v>0</v>
      </c>
      <c r="G129" s="30"/>
      <c r="H129" s="30"/>
    </row>
    <row r="130" spans="2:8" ht="30" x14ac:dyDescent="0.2">
      <c r="B130" s="51">
        <f t="shared" si="3"/>
        <v>68</v>
      </c>
      <c r="C130" s="52" t="s">
        <v>70</v>
      </c>
      <c r="D130" s="53">
        <v>10</v>
      </c>
      <c r="E130" s="65"/>
      <c r="F130" s="41">
        <f>+E130*D130</f>
        <v>0</v>
      </c>
      <c r="G130" s="30"/>
      <c r="H130" s="30"/>
    </row>
    <row r="131" spans="2:8" ht="30" x14ac:dyDescent="0.2">
      <c r="B131" s="51">
        <f t="shared" ref="B131:B155" si="4">B130+1</f>
        <v>69</v>
      </c>
      <c r="C131" s="52" t="s">
        <v>71</v>
      </c>
      <c r="D131" s="53">
        <v>10</v>
      </c>
      <c r="E131" s="65"/>
      <c r="F131" s="41">
        <f>+E131*D131</f>
        <v>0</v>
      </c>
      <c r="G131" s="30"/>
      <c r="H131" s="30"/>
    </row>
    <row r="132" spans="2:8" ht="15" x14ac:dyDescent="0.2">
      <c r="B132" s="51">
        <f t="shared" si="4"/>
        <v>70</v>
      </c>
      <c r="C132" s="52" t="s">
        <v>72</v>
      </c>
      <c r="D132" s="53">
        <v>10</v>
      </c>
      <c r="E132" s="65"/>
      <c r="F132" s="41">
        <f>+E132*D132</f>
        <v>0</v>
      </c>
      <c r="G132" s="30"/>
      <c r="H132" s="30"/>
    </row>
    <row r="133" spans="2:8" ht="30" x14ac:dyDescent="0.2">
      <c r="B133" s="51">
        <f t="shared" si="4"/>
        <v>71</v>
      </c>
      <c r="C133" s="52" t="s">
        <v>73</v>
      </c>
      <c r="D133" s="53">
        <v>10</v>
      </c>
      <c r="E133" s="65"/>
      <c r="F133" s="41">
        <f>+E133*D133</f>
        <v>0</v>
      </c>
      <c r="G133" s="30"/>
      <c r="H133" s="30"/>
    </row>
    <row r="134" spans="2:8" ht="60" x14ac:dyDescent="0.2">
      <c r="B134" s="51">
        <f t="shared" si="4"/>
        <v>72</v>
      </c>
      <c r="C134" s="55" t="s">
        <v>74</v>
      </c>
      <c r="D134" s="53">
        <v>10</v>
      </c>
      <c r="E134" s="65"/>
      <c r="F134" s="41">
        <f>+E134*D134</f>
        <v>0</v>
      </c>
      <c r="G134" s="30"/>
      <c r="H134" s="30"/>
    </row>
    <row r="135" spans="2:8" ht="45" x14ac:dyDescent="0.2">
      <c r="B135" s="51">
        <f t="shared" si="4"/>
        <v>73</v>
      </c>
      <c r="C135" s="52" t="s">
        <v>75</v>
      </c>
      <c r="D135" s="53">
        <v>10</v>
      </c>
      <c r="E135" s="65"/>
      <c r="F135" s="41">
        <f>+E135*D135</f>
        <v>0</v>
      </c>
      <c r="G135" s="30"/>
      <c r="H135" s="30"/>
    </row>
    <row r="136" spans="2:8" ht="45" x14ac:dyDescent="0.2">
      <c r="B136" s="51">
        <f t="shared" si="4"/>
        <v>74</v>
      </c>
      <c r="C136" s="52" t="s">
        <v>76</v>
      </c>
      <c r="D136" s="53">
        <v>10</v>
      </c>
      <c r="E136" s="65"/>
      <c r="F136" s="41">
        <f>+E136*D136</f>
        <v>0</v>
      </c>
      <c r="G136" s="30"/>
      <c r="H136" s="30"/>
    </row>
    <row r="137" spans="2:8" ht="15" x14ac:dyDescent="0.2">
      <c r="B137" s="51">
        <f t="shared" si="4"/>
        <v>75</v>
      </c>
      <c r="C137" s="52" t="s">
        <v>77</v>
      </c>
      <c r="D137" s="53">
        <v>10</v>
      </c>
      <c r="E137" s="65"/>
      <c r="F137" s="41">
        <f>+E137*D137</f>
        <v>0</v>
      </c>
      <c r="G137" s="30"/>
      <c r="H137" s="30"/>
    </row>
    <row r="138" spans="2:8" ht="15" x14ac:dyDescent="0.2">
      <c r="B138" s="51">
        <f t="shared" si="4"/>
        <v>76</v>
      </c>
      <c r="C138" s="52" t="s">
        <v>78</v>
      </c>
      <c r="D138" s="53">
        <v>10</v>
      </c>
      <c r="E138" s="65"/>
      <c r="F138" s="41">
        <f>+E138*D138</f>
        <v>0</v>
      </c>
      <c r="G138" s="30"/>
      <c r="H138" s="30"/>
    </row>
    <row r="139" spans="2:8" ht="15" x14ac:dyDescent="0.2">
      <c r="B139" s="51">
        <f t="shared" si="4"/>
        <v>77</v>
      </c>
      <c r="C139" s="52" t="s">
        <v>79</v>
      </c>
      <c r="D139" s="53">
        <v>10</v>
      </c>
      <c r="E139" s="65"/>
      <c r="F139" s="41">
        <f>+E139*D139</f>
        <v>0</v>
      </c>
      <c r="G139" s="30"/>
      <c r="H139" s="30"/>
    </row>
    <row r="140" spans="2:8" ht="15" x14ac:dyDescent="0.2">
      <c r="B140" s="51">
        <f t="shared" si="4"/>
        <v>78</v>
      </c>
      <c r="C140" s="52" t="s">
        <v>80</v>
      </c>
      <c r="D140" s="53">
        <v>10</v>
      </c>
      <c r="E140" s="65"/>
      <c r="F140" s="41">
        <f>+E140*D140</f>
        <v>0</v>
      </c>
      <c r="G140" s="30"/>
      <c r="H140" s="30"/>
    </row>
    <row r="141" spans="2:8" ht="30" x14ac:dyDescent="0.2">
      <c r="B141" s="51">
        <f t="shared" si="4"/>
        <v>79</v>
      </c>
      <c r="C141" s="54" t="s">
        <v>252</v>
      </c>
      <c r="D141" s="53">
        <v>1</v>
      </c>
      <c r="E141" s="65"/>
      <c r="F141" s="41">
        <f>+E141*D141</f>
        <v>0</v>
      </c>
      <c r="G141" s="30"/>
      <c r="H141" s="30"/>
    </row>
    <row r="142" spans="2:8" ht="15" x14ac:dyDescent="0.2">
      <c r="B142" s="51">
        <f t="shared" si="4"/>
        <v>80</v>
      </c>
      <c r="C142" s="54" t="s">
        <v>81</v>
      </c>
      <c r="D142" s="53">
        <v>10</v>
      </c>
      <c r="E142" s="65"/>
      <c r="F142" s="41">
        <f>+E142*D142</f>
        <v>0</v>
      </c>
      <c r="G142" s="30"/>
      <c r="H142" s="30"/>
    </row>
    <row r="143" spans="2:8" ht="15" x14ac:dyDescent="0.2">
      <c r="B143" s="51">
        <f t="shared" si="4"/>
        <v>81</v>
      </c>
      <c r="C143" s="54" t="s">
        <v>82</v>
      </c>
      <c r="D143" s="53">
        <v>10</v>
      </c>
      <c r="E143" s="65"/>
      <c r="F143" s="41">
        <f>+E143*D143</f>
        <v>0</v>
      </c>
      <c r="G143" s="30"/>
      <c r="H143" s="30"/>
    </row>
    <row r="144" spans="2:8" ht="15" x14ac:dyDescent="0.2">
      <c r="B144" s="51">
        <f t="shared" si="4"/>
        <v>82</v>
      </c>
      <c r="C144" s="54" t="s">
        <v>83</v>
      </c>
      <c r="D144" s="53">
        <v>10</v>
      </c>
      <c r="E144" s="65"/>
      <c r="F144" s="41">
        <f>+E144*D144</f>
        <v>0</v>
      </c>
      <c r="G144" s="30"/>
      <c r="H144" s="30"/>
    </row>
    <row r="145" spans="2:8" ht="15" x14ac:dyDescent="0.2">
      <c r="B145" s="51">
        <f t="shared" si="4"/>
        <v>83</v>
      </c>
      <c r="C145" s="54" t="s">
        <v>84</v>
      </c>
      <c r="D145" s="53">
        <v>10</v>
      </c>
      <c r="E145" s="65"/>
      <c r="F145" s="41">
        <f>+E145*D145</f>
        <v>0</v>
      </c>
      <c r="G145" s="30"/>
      <c r="H145" s="30"/>
    </row>
    <row r="146" spans="2:8" ht="15" x14ac:dyDescent="0.2">
      <c r="B146" s="51">
        <f t="shared" si="4"/>
        <v>84</v>
      </c>
      <c r="C146" s="54" t="s">
        <v>85</v>
      </c>
      <c r="D146" s="53">
        <v>10</v>
      </c>
      <c r="E146" s="65"/>
      <c r="F146" s="41">
        <f>+E146*D146</f>
        <v>0</v>
      </c>
      <c r="G146" s="30"/>
      <c r="H146" s="30"/>
    </row>
    <row r="147" spans="2:8" ht="30" x14ac:dyDescent="0.2">
      <c r="B147" s="51">
        <f t="shared" si="4"/>
        <v>85</v>
      </c>
      <c r="C147" s="54" t="s">
        <v>86</v>
      </c>
      <c r="D147" s="53">
        <v>10</v>
      </c>
      <c r="E147" s="65"/>
      <c r="F147" s="41">
        <f>+E147*D147</f>
        <v>0</v>
      </c>
      <c r="G147" s="30"/>
      <c r="H147" s="30"/>
    </row>
    <row r="148" spans="2:8" ht="15" x14ac:dyDescent="0.2">
      <c r="B148" s="51">
        <f t="shared" si="4"/>
        <v>86</v>
      </c>
      <c r="C148" s="54" t="s">
        <v>87</v>
      </c>
      <c r="D148" s="53">
        <v>10</v>
      </c>
      <c r="E148" s="65"/>
      <c r="F148" s="41">
        <f>+E148*D148</f>
        <v>0</v>
      </c>
      <c r="G148" s="30"/>
      <c r="H148" s="30"/>
    </row>
    <row r="149" spans="2:8" ht="30" x14ac:dyDescent="0.2">
      <c r="B149" s="51">
        <f t="shared" si="4"/>
        <v>87</v>
      </c>
      <c r="C149" s="54" t="s">
        <v>88</v>
      </c>
      <c r="D149" s="53">
        <v>10</v>
      </c>
      <c r="E149" s="65"/>
      <c r="F149" s="41">
        <f>+E149*D149</f>
        <v>0</v>
      </c>
      <c r="G149" s="30"/>
      <c r="H149" s="30"/>
    </row>
    <row r="150" spans="2:8" ht="15" x14ac:dyDescent="0.2">
      <c r="B150" s="51">
        <f t="shared" si="4"/>
        <v>88</v>
      </c>
      <c r="C150" s="54" t="s">
        <v>89</v>
      </c>
      <c r="D150" s="53">
        <v>10</v>
      </c>
      <c r="E150" s="65"/>
      <c r="F150" s="41">
        <f>+E150*D150</f>
        <v>0</v>
      </c>
      <c r="G150" s="30"/>
      <c r="H150" s="30"/>
    </row>
    <row r="151" spans="2:8" ht="15" x14ac:dyDescent="0.2">
      <c r="B151" s="51">
        <f t="shared" si="4"/>
        <v>89</v>
      </c>
      <c r="C151" s="52" t="s">
        <v>90</v>
      </c>
      <c r="D151" s="53">
        <v>1</v>
      </c>
      <c r="E151" s="65"/>
      <c r="F151" s="41">
        <f>+E151*D151</f>
        <v>0</v>
      </c>
      <c r="G151" s="30"/>
      <c r="H151" s="30"/>
    </row>
    <row r="152" spans="2:8" ht="15" x14ac:dyDescent="0.2">
      <c r="B152" s="51">
        <f t="shared" si="4"/>
        <v>90</v>
      </c>
      <c r="C152" s="52" t="s">
        <v>91</v>
      </c>
      <c r="D152" s="53">
        <v>1</v>
      </c>
      <c r="E152" s="65"/>
      <c r="F152" s="41">
        <f>+E152*D152</f>
        <v>0</v>
      </c>
      <c r="G152" s="30"/>
      <c r="H152" s="30"/>
    </row>
    <row r="153" spans="2:8" ht="15" x14ac:dyDescent="0.2">
      <c r="B153" s="51">
        <f t="shared" si="4"/>
        <v>91</v>
      </c>
      <c r="C153" s="54" t="s">
        <v>92</v>
      </c>
      <c r="D153" s="53">
        <v>10</v>
      </c>
      <c r="E153" s="65"/>
      <c r="F153" s="41">
        <f>+E153*D153</f>
        <v>0</v>
      </c>
      <c r="G153" s="30"/>
      <c r="H153" s="30"/>
    </row>
    <row r="154" spans="2:8" ht="15" x14ac:dyDescent="0.2">
      <c r="B154" s="51">
        <f t="shared" si="4"/>
        <v>92</v>
      </c>
      <c r="C154" s="54" t="s">
        <v>93</v>
      </c>
      <c r="D154" s="53">
        <v>1</v>
      </c>
      <c r="E154" s="65"/>
      <c r="F154" s="41">
        <f>+E154*D154</f>
        <v>0</v>
      </c>
      <c r="G154" s="30"/>
      <c r="H154" s="30"/>
    </row>
    <row r="155" spans="2:8" ht="15" x14ac:dyDescent="0.2">
      <c r="B155" s="51">
        <f t="shared" si="4"/>
        <v>93</v>
      </c>
      <c r="C155" s="54" t="s">
        <v>94</v>
      </c>
      <c r="D155" s="53">
        <v>1</v>
      </c>
      <c r="E155" s="65"/>
      <c r="F155" s="41">
        <f>+E155*D155</f>
        <v>0</v>
      </c>
      <c r="G155" s="30"/>
      <c r="H155" s="30"/>
    </row>
    <row r="156" spans="2:8" ht="14" customHeight="1" x14ac:dyDescent="0.2">
      <c r="B156" s="120" t="s">
        <v>102</v>
      </c>
      <c r="C156" s="120"/>
      <c r="D156" s="120"/>
      <c r="E156" s="120"/>
      <c r="F156" s="127">
        <f>SUM(F63:F155)</f>
        <v>0</v>
      </c>
      <c r="G156" s="30"/>
      <c r="H156" s="30"/>
    </row>
    <row r="157" spans="2:8" x14ac:dyDescent="0.2">
      <c r="G157" s="30"/>
      <c r="H157" s="30"/>
    </row>
    <row r="158" spans="2:8" x14ac:dyDescent="0.2">
      <c r="G158" s="30"/>
      <c r="H158" s="30"/>
    </row>
    <row r="159" spans="2:8" s="35" customFormat="1" ht="25" customHeight="1" x14ac:dyDescent="0.2">
      <c r="B159" s="79" t="s">
        <v>259</v>
      </c>
      <c r="C159" s="80"/>
      <c r="D159" s="80"/>
      <c r="E159" s="81"/>
      <c r="F159" s="62"/>
      <c r="G159" s="58"/>
      <c r="H159" s="59"/>
    </row>
    <row r="160" spans="2:8" s="35" customFormat="1" ht="15" x14ac:dyDescent="0.2">
      <c r="B160" s="66" t="s">
        <v>255</v>
      </c>
      <c r="C160" s="66" t="s">
        <v>256</v>
      </c>
      <c r="D160" s="66" t="s">
        <v>265</v>
      </c>
      <c r="E160" s="66" t="s">
        <v>257</v>
      </c>
      <c r="F160" s="62"/>
    </row>
    <row r="161" spans="2:8" s="35" customFormat="1" ht="15" x14ac:dyDescent="0.2">
      <c r="B161" s="24">
        <v>1</v>
      </c>
      <c r="C161" s="64" t="s">
        <v>262</v>
      </c>
      <c r="D161" s="121">
        <f>+G22</f>
        <v>0</v>
      </c>
      <c r="E161" s="121">
        <f>+H22</f>
        <v>0</v>
      </c>
      <c r="F161" s="62"/>
    </row>
    <row r="162" spans="2:8" s="35" customFormat="1" ht="15" x14ac:dyDescent="0.2">
      <c r="B162" s="24">
        <v>2</v>
      </c>
      <c r="C162" s="64" t="s">
        <v>263</v>
      </c>
      <c r="D162" s="121">
        <f>+G33</f>
        <v>0</v>
      </c>
      <c r="E162" s="121">
        <f>+H33</f>
        <v>0</v>
      </c>
      <c r="F162" s="62"/>
    </row>
    <row r="163" spans="2:8" s="35" customFormat="1" ht="15" x14ac:dyDescent="0.2">
      <c r="B163" s="24">
        <v>3</v>
      </c>
      <c r="C163" s="64" t="s">
        <v>296</v>
      </c>
      <c r="D163" s="121">
        <f>+G42</f>
        <v>0</v>
      </c>
      <c r="E163" s="121">
        <f>+H41</f>
        <v>0</v>
      </c>
      <c r="F163" s="62"/>
    </row>
    <row r="164" spans="2:8" s="35" customFormat="1" ht="30" x14ac:dyDescent="0.2">
      <c r="B164" s="24">
        <v>4</v>
      </c>
      <c r="C164" s="64" t="s">
        <v>297</v>
      </c>
      <c r="D164" s="122" t="s">
        <v>298</v>
      </c>
      <c r="E164" s="121">
        <f>+H46</f>
        <v>0</v>
      </c>
      <c r="F164" s="62" t="s">
        <v>266</v>
      </c>
    </row>
    <row r="165" spans="2:8" s="35" customFormat="1" ht="15" x14ac:dyDescent="0.2">
      <c r="B165" s="24">
        <v>5</v>
      </c>
      <c r="C165" s="64" t="s">
        <v>258</v>
      </c>
      <c r="D165" s="121">
        <f>+G60</f>
        <v>0</v>
      </c>
      <c r="E165" s="121">
        <f>+H58</f>
        <v>0</v>
      </c>
      <c r="F165" s="62"/>
    </row>
    <row r="166" spans="2:8" s="35" customFormat="1" ht="30" x14ac:dyDescent="0.2">
      <c r="B166" s="24">
        <v>6</v>
      </c>
      <c r="C166" s="64" t="s">
        <v>299</v>
      </c>
      <c r="D166" s="122" t="s">
        <v>298</v>
      </c>
      <c r="E166" s="121">
        <f>+F156</f>
        <v>0</v>
      </c>
      <c r="F166" s="62" t="s">
        <v>266</v>
      </c>
    </row>
    <row r="167" spans="2:8" s="35" customFormat="1" ht="30" x14ac:dyDescent="0.2">
      <c r="B167" s="24">
        <v>7</v>
      </c>
      <c r="C167" s="124" t="s">
        <v>300</v>
      </c>
      <c r="D167" s="125" t="s">
        <v>298</v>
      </c>
      <c r="E167" s="126"/>
      <c r="F167" s="62" t="s">
        <v>266</v>
      </c>
      <c r="G167" s="60"/>
    </row>
    <row r="168" spans="2:8" s="35" customFormat="1" ht="30" customHeight="1" x14ac:dyDescent="0.2">
      <c r="B168" s="79" t="s">
        <v>259</v>
      </c>
      <c r="C168" s="81"/>
      <c r="D168" s="123">
        <f>SUM(D161:D167)</f>
        <v>0</v>
      </c>
      <c r="E168" s="123">
        <f>SUM(E161:E167)</f>
        <v>0</v>
      </c>
      <c r="F168" s="37"/>
      <c r="G168" s="59"/>
    </row>
    <row r="171" spans="2:8" x14ac:dyDescent="0.2">
      <c r="B171" s="85" t="s">
        <v>282</v>
      </c>
      <c r="C171" s="86"/>
      <c r="D171" s="86"/>
      <c r="E171" s="86"/>
      <c r="F171" s="86"/>
      <c r="G171" s="86"/>
      <c r="H171" s="87"/>
    </row>
    <row r="172" spans="2:8" x14ac:dyDescent="0.2">
      <c r="B172" s="62"/>
      <c r="C172" s="38"/>
      <c r="D172" s="38"/>
      <c r="E172" s="38"/>
      <c r="F172" s="38"/>
      <c r="G172" s="37"/>
      <c r="H172" s="38"/>
    </row>
    <row r="173" spans="2:8" ht="297" customHeight="1" x14ac:dyDescent="0.2">
      <c r="B173" s="88" t="s">
        <v>283</v>
      </c>
      <c r="C173" s="89"/>
      <c r="D173" s="89"/>
      <c r="E173" s="89"/>
      <c r="F173" s="89"/>
      <c r="G173" s="89"/>
      <c r="H173" s="90"/>
    </row>
  </sheetData>
  <autoFilter ref="A62:H156" xr:uid="{341A67CE-AE7A-447A-87EA-287EBF39C97F}"/>
  <mergeCells count="30">
    <mergeCell ref="B156:E156"/>
    <mergeCell ref="B171:H171"/>
    <mergeCell ref="B173:H173"/>
    <mergeCell ref="C9:H9"/>
    <mergeCell ref="C10:H10"/>
    <mergeCell ref="C11:H11"/>
    <mergeCell ref="C12:H12"/>
    <mergeCell ref="B14:H14"/>
    <mergeCell ref="B159:E159"/>
    <mergeCell ref="B168:C168"/>
    <mergeCell ref="B22:F22"/>
    <mergeCell ref="B33:F33"/>
    <mergeCell ref="B58:F58"/>
    <mergeCell ref="B24:H24"/>
    <mergeCell ref="B48:H48"/>
    <mergeCell ref="B2:H2"/>
    <mergeCell ref="B4:C4"/>
    <mergeCell ref="D4:H4"/>
    <mergeCell ref="B6:H6"/>
    <mergeCell ref="C8:H8"/>
    <mergeCell ref="B43:H43"/>
    <mergeCell ref="B46:F46"/>
    <mergeCell ref="B15:C15"/>
    <mergeCell ref="D15:F15"/>
    <mergeCell ref="B16:F16"/>
    <mergeCell ref="G16:H16"/>
    <mergeCell ref="B18:H18"/>
    <mergeCell ref="B35:H35"/>
    <mergeCell ref="B41:F41"/>
    <mergeCell ref="B61:F61"/>
  </mergeCells>
  <phoneticPr fontId="18" type="noConversion"/>
  <hyperlinks>
    <hyperlink ref="C12" r:id="rId1" xr:uid="{5BD675CD-5956-964D-A706-C4AFBBF61F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A70E-7C00-47D1-86BC-C0133D01DB7D}">
  <dimension ref="A1:J135"/>
  <sheetViews>
    <sheetView topLeftCell="A127" workbookViewId="0">
      <selection activeCell="J134" sqref="J134"/>
    </sheetView>
  </sheetViews>
  <sheetFormatPr baseColWidth="10" defaultColWidth="14.5" defaultRowHeight="15" x14ac:dyDescent="0.2"/>
  <cols>
    <col min="2" max="2" width="36.83203125" customWidth="1"/>
    <col min="3" max="3" width="32.6640625" customWidth="1"/>
    <col min="4" max="4" width="60.6640625" style="27" customWidth="1"/>
    <col min="5" max="5" width="8" customWidth="1"/>
    <col min="6" max="6" width="9.1640625" customWidth="1"/>
    <col min="7" max="8" width="10.6640625" customWidth="1"/>
    <col min="9" max="9" width="17.1640625" customWidth="1"/>
    <col min="10" max="10" width="21.6640625" customWidth="1"/>
    <col min="11" max="23" width="10.6640625" customWidth="1"/>
  </cols>
  <sheetData>
    <row r="1" spans="1:10" ht="45.75" customHeight="1" x14ac:dyDescent="0.2">
      <c r="B1" s="2" t="s">
        <v>103</v>
      </c>
      <c r="C1" s="2" t="s">
        <v>104</v>
      </c>
      <c r="D1" s="3" t="s">
        <v>105</v>
      </c>
      <c r="E1" s="112" t="s">
        <v>106</v>
      </c>
      <c r="F1" s="113"/>
      <c r="G1" s="2" t="s">
        <v>107</v>
      </c>
      <c r="H1" s="2" t="s">
        <v>108</v>
      </c>
      <c r="I1" s="2" t="s">
        <v>109</v>
      </c>
      <c r="J1" s="2" t="s">
        <v>110</v>
      </c>
    </row>
    <row r="2" spans="1:10" x14ac:dyDescent="0.2">
      <c r="B2" s="114"/>
      <c r="C2" s="107" t="s">
        <v>111</v>
      </c>
      <c r="D2" s="105" t="s">
        <v>112</v>
      </c>
      <c r="E2" s="108">
        <v>15</v>
      </c>
      <c r="F2" s="4"/>
      <c r="G2" s="4">
        <v>2</v>
      </c>
      <c r="H2" s="4">
        <v>35</v>
      </c>
      <c r="I2" s="1" t="s">
        <v>113</v>
      </c>
      <c r="J2" s="100"/>
    </row>
    <row r="3" spans="1:10" x14ac:dyDescent="0.2">
      <c r="B3" s="96"/>
      <c r="C3" s="96"/>
      <c r="D3" s="97"/>
      <c r="E3" s="96"/>
      <c r="F3" s="4"/>
      <c r="G3" s="4">
        <v>5</v>
      </c>
      <c r="H3" s="4">
        <v>36</v>
      </c>
      <c r="I3" s="1" t="s">
        <v>113</v>
      </c>
      <c r="J3" s="100"/>
    </row>
    <row r="4" spans="1:10" x14ac:dyDescent="0.2">
      <c r="B4" s="96"/>
      <c r="C4" s="96"/>
      <c r="D4" s="97"/>
      <c r="E4" s="96"/>
      <c r="F4" s="4"/>
      <c r="G4" s="4">
        <v>8</v>
      </c>
      <c r="H4" s="4">
        <v>37</v>
      </c>
      <c r="I4" s="1" t="s">
        <v>113</v>
      </c>
      <c r="J4" s="100"/>
    </row>
    <row r="5" spans="1:10" x14ac:dyDescent="0.2">
      <c r="B5" s="96"/>
      <c r="C5" s="96"/>
      <c r="D5" s="97"/>
      <c r="E5" s="96"/>
      <c r="F5" s="4"/>
      <c r="G5" s="4">
        <v>2</v>
      </c>
      <c r="H5" s="4">
        <v>38</v>
      </c>
      <c r="I5" s="1" t="s">
        <v>113</v>
      </c>
      <c r="J5" s="100"/>
    </row>
    <row r="6" spans="1:10" ht="156.75" customHeight="1" x14ac:dyDescent="0.2">
      <c r="A6">
        <v>1</v>
      </c>
      <c r="B6" s="96"/>
      <c r="C6" s="96"/>
      <c r="D6" s="97"/>
      <c r="E6" s="96"/>
      <c r="F6" s="7"/>
      <c r="G6" s="7">
        <v>2</v>
      </c>
      <c r="H6" s="7">
        <v>40</v>
      </c>
      <c r="I6" s="7" t="s">
        <v>113</v>
      </c>
      <c r="J6" s="100"/>
    </row>
    <row r="7" spans="1:10" ht="209.25" customHeight="1" x14ac:dyDescent="0.2">
      <c r="A7">
        <v>2</v>
      </c>
      <c r="B7" s="8"/>
      <c r="C7" s="9" t="s">
        <v>114</v>
      </c>
      <c r="D7" s="10" t="s">
        <v>115</v>
      </c>
      <c r="E7" s="11">
        <v>10</v>
      </c>
      <c r="F7" s="12">
        <v>10</v>
      </c>
      <c r="G7" s="12"/>
      <c r="H7" s="12" t="s">
        <v>116</v>
      </c>
      <c r="I7" s="7" t="s">
        <v>117</v>
      </c>
      <c r="J7" s="13"/>
    </row>
    <row r="8" spans="1:10" ht="321.75" customHeight="1" x14ac:dyDescent="0.2">
      <c r="A8">
        <v>3</v>
      </c>
      <c r="B8" s="8"/>
      <c r="C8" s="14" t="s">
        <v>118</v>
      </c>
      <c r="D8" s="5" t="s">
        <v>119</v>
      </c>
      <c r="E8" s="15">
        <v>10</v>
      </c>
      <c r="F8" s="16">
        <v>10</v>
      </c>
      <c r="G8" s="16"/>
      <c r="H8" s="16" t="s">
        <v>116</v>
      </c>
      <c r="I8" s="7" t="s">
        <v>113</v>
      </c>
      <c r="J8" s="13"/>
    </row>
    <row r="9" spans="1:10" ht="66" customHeight="1" x14ac:dyDescent="0.2">
      <c r="A9">
        <v>4</v>
      </c>
      <c r="B9" s="99"/>
      <c r="C9" s="95" t="s">
        <v>120</v>
      </c>
      <c r="D9" s="105" t="s">
        <v>121</v>
      </c>
      <c r="E9" s="102">
        <v>5</v>
      </c>
      <c r="F9" s="12">
        <v>4</v>
      </c>
      <c r="G9" s="12"/>
      <c r="H9" s="12" t="s">
        <v>122</v>
      </c>
      <c r="I9" s="7" t="s">
        <v>113</v>
      </c>
      <c r="J9" s="100"/>
    </row>
    <row r="10" spans="1:10" ht="60" customHeight="1" x14ac:dyDescent="0.2">
      <c r="B10" s="96"/>
      <c r="C10" s="96"/>
      <c r="D10" s="97"/>
      <c r="E10" s="96"/>
      <c r="F10" s="12">
        <v>1</v>
      </c>
      <c r="G10" s="12"/>
      <c r="H10" s="12" t="s">
        <v>123</v>
      </c>
      <c r="I10" s="7" t="s">
        <v>113</v>
      </c>
      <c r="J10" s="100"/>
    </row>
    <row r="11" spans="1:10" ht="121.5" customHeight="1" x14ac:dyDescent="0.2">
      <c r="B11" s="96"/>
      <c r="C11" s="96"/>
      <c r="D11" s="97"/>
      <c r="E11" s="96"/>
      <c r="F11" s="12">
        <v>5</v>
      </c>
      <c r="G11" s="12"/>
      <c r="H11" s="12">
        <v>32</v>
      </c>
      <c r="I11" s="7" t="s">
        <v>113</v>
      </c>
      <c r="J11" s="100"/>
    </row>
    <row r="12" spans="1:10" ht="96.75" customHeight="1" x14ac:dyDescent="0.2">
      <c r="A12">
        <v>5</v>
      </c>
      <c r="B12" s="110"/>
      <c r="C12" s="111" t="s">
        <v>124</v>
      </c>
      <c r="D12" s="105" t="s">
        <v>125</v>
      </c>
      <c r="E12" s="102">
        <v>11</v>
      </c>
      <c r="F12" s="17">
        <v>4</v>
      </c>
      <c r="G12" s="17"/>
      <c r="H12" s="17" t="s">
        <v>126</v>
      </c>
      <c r="I12" s="104" t="s">
        <v>113</v>
      </c>
      <c r="J12" s="100"/>
    </row>
    <row r="13" spans="1:10" ht="94.5" customHeight="1" x14ac:dyDescent="0.2">
      <c r="B13" s="96"/>
      <c r="C13" s="96"/>
      <c r="D13" s="97"/>
      <c r="E13" s="96"/>
      <c r="F13" s="17">
        <v>6</v>
      </c>
      <c r="G13" s="17"/>
      <c r="H13" s="17" t="s">
        <v>122</v>
      </c>
      <c r="I13" s="96"/>
      <c r="J13" s="100"/>
    </row>
    <row r="14" spans="1:10" ht="92.25" customHeight="1" x14ac:dyDescent="0.2">
      <c r="B14" s="96"/>
      <c r="C14" s="96"/>
      <c r="D14" s="97"/>
      <c r="E14" s="96"/>
      <c r="F14" s="17">
        <v>1</v>
      </c>
      <c r="G14" s="17"/>
      <c r="H14" s="17" t="s">
        <v>123</v>
      </c>
      <c r="I14" s="96"/>
      <c r="J14" s="100"/>
    </row>
    <row r="15" spans="1:10" ht="93.75" customHeight="1" x14ac:dyDescent="0.2">
      <c r="A15">
        <v>6</v>
      </c>
      <c r="B15" s="110"/>
      <c r="C15" s="111" t="s">
        <v>127</v>
      </c>
      <c r="D15" s="105" t="s">
        <v>128</v>
      </c>
      <c r="E15" s="102">
        <v>10</v>
      </c>
      <c r="F15" s="17">
        <v>4</v>
      </c>
      <c r="G15" s="17"/>
      <c r="H15" s="17" t="s">
        <v>126</v>
      </c>
      <c r="I15" s="104" t="s">
        <v>113</v>
      </c>
      <c r="J15" s="100"/>
    </row>
    <row r="16" spans="1:10" ht="87" customHeight="1" x14ac:dyDescent="0.2">
      <c r="B16" s="96"/>
      <c r="C16" s="96"/>
      <c r="D16" s="97"/>
      <c r="E16" s="96"/>
      <c r="F16" s="17">
        <v>5</v>
      </c>
      <c r="G16" s="17"/>
      <c r="H16" s="17" t="s">
        <v>122</v>
      </c>
      <c r="I16" s="96"/>
      <c r="J16" s="100"/>
    </row>
    <row r="17" spans="1:10" ht="91.5" customHeight="1" x14ac:dyDescent="0.2">
      <c r="B17" s="96"/>
      <c r="C17" s="96"/>
      <c r="D17" s="97"/>
      <c r="E17" s="96"/>
      <c r="F17" s="17">
        <v>1</v>
      </c>
      <c r="G17" s="17"/>
      <c r="H17" s="17" t="s">
        <v>123</v>
      </c>
      <c r="I17" s="96"/>
      <c r="J17" s="100"/>
    </row>
    <row r="18" spans="1:10" ht="68.25" customHeight="1" x14ac:dyDescent="0.2">
      <c r="A18">
        <v>7</v>
      </c>
      <c r="B18" s="99"/>
      <c r="C18" s="95" t="s">
        <v>129</v>
      </c>
      <c r="D18" s="105" t="s">
        <v>130</v>
      </c>
      <c r="E18" s="102">
        <v>10</v>
      </c>
      <c r="F18" s="17">
        <v>4</v>
      </c>
      <c r="G18" s="17"/>
      <c r="H18" s="17" t="s">
        <v>126</v>
      </c>
      <c r="I18" s="101" t="s">
        <v>117</v>
      </c>
      <c r="J18" s="100"/>
    </row>
    <row r="19" spans="1:10" ht="63.75" customHeight="1" x14ac:dyDescent="0.2">
      <c r="B19" s="96"/>
      <c r="C19" s="96"/>
      <c r="D19" s="97"/>
      <c r="E19" s="96"/>
      <c r="F19" s="17">
        <v>5</v>
      </c>
      <c r="G19" s="17"/>
      <c r="H19" s="17" t="s">
        <v>122</v>
      </c>
      <c r="I19" s="96"/>
      <c r="J19" s="100"/>
    </row>
    <row r="20" spans="1:10" ht="68.25" customHeight="1" x14ac:dyDescent="0.2">
      <c r="B20" s="96"/>
      <c r="C20" s="96"/>
      <c r="D20" s="97"/>
      <c r="E20" s="96"/>
      <c r="F20" s="17">
        <v>1</v>
      </c>
      <c r="G20" s="17"/>
      <c r="H20" s="17" t="s">
        <v>123</v>
      </c>
      <c r="I20" s="96"/>
      <c r="J20" s="100"/>
    </row>
    <row r="21" spans="1:10" ht="83.25" customHeight="1" x14ac:dyDescent="0.2">
      <c r="A21">
        <v>8</v>
      </c>
      <c r="B21" s="99"/>
      <c r="C21" s="95" t="s">
        <v>131</v>
      </c>
      <c r="D21" s="105" t="s">
        <v>132</v>
      </c>
      <c r="E21" s="102">
        <v>9</v>
      </c>
      <c r="F21" s="17">
        <v>4</v>
      </c>
      <c r="G21" s="17"/>
      <c r="H21" s="17" t="s">
        <v>126</v>
      </c>
      <c r="I21" s="101" t="s">
        <v>117</v>
      </c>
      <c r="J21" s="100"/>
    </row>
    <row r="22" spans="1:10" ht="95.25" customHeight="1" x14ac:dyDescent="0.2">
      <c r="B22" s="96"/>
      <c r="C22" s="96"/>
      <c r="D22" s="97"/>
      <c r="E22" s="96"/>
      <c r="F22" s="17">
        <v>5</v>
      </c>
      <c r="G22" s="17"/>
      <c r="H22" s="17" t="s">
        <v>122</v>
      </c>
      <c r="I22" s="96"/>
      <c r="J22" s="100"/>
    </row>
    <row r="23" spans="1:10" ht="86.25" customHeight="1" x14ac:dyDescent="0.2">
      <c r="B23" s="96"/>
      <c r="C23" s="96"/>
      <c r="D23" s="97"/>
      <c r="E23" s="96"/>
      <c r="F23" s="17">
        <v>1</v>
      </c>
      <c r="G23" s="17"/>
      <c r="H23" s="17" t="s">
        <v>123</v>
      </c>
      <c r="I23" s="96"/>
      <c r="J23" s="100"/>
    </row>
    <row r="24" spans="1:10" ht="69" customHeight="1" x14ac:dyDescent="0.2">
      <c r="A24">
        <v>9</v>
      </c>
      <c r="B24" s="8"/>
      <c r="C24" s="95" t="s">
        <v>133</v>
      </c>
      <c r="D24" s="105" t="s">
        <v>134</v>
      </c>
      <c r="E24" s="102">
        <v>7</v>
      </c>
      <c r="F24" s="19">
        <v>1</v>
      </c>
      <c r="G24" s="19"/>
      <c r="H24" s="19" t="s">
        <v>126</v>
      </c>
      <c r="I24" s="109"/>
      <c r="J24" s="100"/>
    </row>
    <row r="25" spans="1:10" ht="70.5" customHeight="1" x14ac:dyDescent="0.2">
      <c r="B25" s="8"/>
      <c r="C25" s="96"/>
      <c r="D25" s="97"/>
      <c r="E25" s="96"/>
      <c r="F25" s="19">
        <v>6</v>
      </c>
      <c r="G25" s="19"/>
      <c r="H25" s="19" t="s">
        <v>122</v>
      </c>
      <c r="I25" s="96"/>
      <c r="J25" s="100"/>
    </row>
    <row r="26" spans="1:10" ht="33" customHeight="1" x14ac:dyDescent="0.2">
      <c r="A26">
        <v>10</v>
      </c>
      <c r="B26" s="99"/>
      <c r="C26" s="95" t="s">
        <v>135</v>
      </c>
      <c r="D26" s="105" t="s">
        <v>136</v>
      </c>
      <c r="E26" s="102">
        <v>5</v>
      </c>
      <c r="F26" s="17">
        <v>1</v>
      </c>
      <c r="G26" s="17"/>
      <c r="H26" s="17" t="s">
        <v>126</v>
      </c>
      <c r="I26" s="104"/>
      <c r="J26" s="100"/>
    </row>
    <row r="27" spans="1:10" ht="37.5" customHeight="1" x14ac:dyDescent="0.2">
      <c r="B27" s="96"/>
      <c r="C27" s="96"/>
      <c r="D27" s="97"/>
      <c r="E27" s="96"/>
      <c r="F27" s="17">
        <v>4</v>
      </c>
      <c r="G27" s="17"/>
      <c r="H27" s="17" t="s">
        <v>122</v>
      </c>
      <c r="I27" s="96"/>
      <c r="J27" s="100"/>
    </row>
    <row r="28" spans="1:10" ht="45.75" customHeight="1" x14ac:dyDescent="0.2">
      <c r="B28" s="96"/>
      <c r="C28" s="96"/>
      <c r="D28" s="97"/>
      <c r="E28" s="96"/>
      <c r="F28" s="17">
        <v>1</v>
      </c>
      <c r="G28" s="17"/>
      <c r="H28" s="17" t="s">
        <v>123</v>
      </c>
      <c r="I28" s="96"/>
      <c r="J28" s="100"/>
    </row>
    <row r="29" spans="1:10" ht="180.75" customHeight="1" x14ac:dyDescent="0.2">
      <c r="A29">
        <v>11</v>
      </c>
      <c r="B29" s="8"/>
      <c r="C29" s="18" t="s">
        <v>137</v>
      </c>
      <c r="D29" s="5" t="s">
        <v>138</v>
      </c>
      <c r="E29" s="11">
        <v>1</v>
      </c>
      <c r="F29" s="12">
        <v>1</v>
      </c>
      <c r="G29" s="12"/>
      <c r="H29" s="12" t="s">
        <v>123</v>
      </c>
      <c r="I29" s="12"/>
      <c r="J29" s="13"/>
    </row>
    <row r="30" spans="1:10" ht="168" customHeight="1" x14ac:dyDescent="0.2">
      <c r="A30">
        <v>12</v>
      </c>
      <c r="B30" s="8"/>
      <c r="C30" s="18" t="s">
        <v>139</v>
      </c>
      <c r="D30" s="5" t="s">
        <v>140</v>
      </c>
      <c r="E30" s="11">
        <v>1</v>
      </c>
      <c r="F30" s="7">
        <v>1</v>
      </c>
      <c r="G30" s="7"/>
      <c r="H30" s="7" t="s">
        <v>122</v>
      </c>
      <c r="I30" s="7"/>
      <c r="J30" s="13"/>
    </row>
    <row r="31" spans="1:10" ht="62.25" customHeight="1" x14ac:dyDescent="0.2">
      <c r="A31">
        <v>13</v>
      </c>
      <c r="B31" s="99"/>
      <c r="C31" s="95" t="s">
        <v>141</v>
      </c>
      <c r="D31" s="105" t="s">
        <v>142</v>
      </c>
      <c r="E31" s="102">
        <v>4</v>
      </c>
      <c r="F31" s="4">
        <v>1</v>
      </c>
      <c r="G31" s="4"/>
      <c r="H31" s="4" t="s">
        <v>122</v>
      </c>
      <c r="I31" s="104" t="s">
        <v>113</v>
      </c>
      <c r="J31" s="100"/>
    </row>
    <row r="32" spans="1:10" ht="63" customHeight="1" x14ac:dyDescent="0.2">
      <c r="B32" s="96"/>
      <c r="C32" s="96"/>
      <c r="D32" s="97"/>
      <c r="E32" s="96"/>
      <c r="F32" s="4">
        <v>1</v>
      </c>
      <c r="G32" s="4"/>
      <c r="H32" s="4" t="s">
        <v>123</v>
      </c>
      <c r="I32" s="96"/>
      <c r="J32" s="100"/>
    </row>
    <row r="33" spans="1:10" ht="54" customHeight="1" x14ac:dyDescent="0.2">
      <c r="A33">
        <v>14</v>
      </c>
      <c r="B33" s="96"/>
      <c r="C33" s="96"/>
      <c r="D33" s="97"/>
      <c r="E33" s="96"/>
      <c r="F33" s="4">
        <v>1</v>
      </c>
      <c r="G33" s="4"/>
      <c r="H33" s="4" t="s">
        <v>122</v>
      </c>
      <c r="I33" s="96"/>
      <c r="J33" s="100"/>
    </row>
    <row r="34" spans="1:10" ht="68.25" customHeight="1" x14ac:dyDescent="0.2">
      <c r="B34" s="96"/>
      <c r="C34" s="96"/>
      <c r="D34" s="97"/>
      <c r="E34" s="96"/>
      <c r="F34" s="4">
        <v>1</v>
      </c>
      <c r="G34" s="4"/>
      <c r="H34" s="4" t="s">
        <v>123</v>
      </c>
      <c r="I34" s="96"/>
      <c r="J34" s="100"/>
    </row>
    <row r="35" spans="1:10" ht="203.25" customHeight="1" x14ac:dyDescent="0.2">
      <c r="A35">
        <v>15</v>
      </c>
      <c r="B35" s="8"/>
      <c r="C35" s="18" t="s">
        <v>143</v>
      </c>
      <c r="D35" s="5" t="s">
        <v>144</v>
      </c>
      <c r="E35" s="20">
        <v>2</v>
      </c>
      <c r="F35" s="7">
        <v>2</v>
      </c>
      <c r="G35" s="7"/>
      <c r="H35" s="7" t="s">
        <v>122</v>
      </c>
      <c r="I35" s="7" t="s">
        <v>117</v>
      </c>
      <c r="J35" s="13"/>
    </row>
    <row r="36" spans="1:10" ht="100.5" customHeight="1" x14ac:dyDescent="0.2">
      <c r="A36">
        <v>16</v>
      </c>
      <c r="B36" s="99"/>
      <c r="C36" s="95" t="s">
        <v>145</v>
      </c>
      <c r="D36" s="105" t="s">
        <v>146</v>
      </c>
      <c r="E36" s="102">
        <v>5</v>
      </c>
      <c r="F36" s="21">
        <v>4</v>
      </c>
      <c r="G36" s="21"/>
      <c r="H36" s="7" t="s">
        <v>122</v>
      </c>
      <c r="I36" s="104" t="s">
        <v>113</v>
      </c>
      <c r="J36" s="13"/>
    </row>
    <row r="37" spans="1:10" ht="125.25" customHeight="1" x14ac:dyDescent="0.2">
      <c r="B37" s="96"/>
      <c r="C37" s="96"/>
      <c r="D37" s="97"/>
      <c r="E37" s="96"/>
      <c r="F37" s="21">
        <v>1</v>
      </c>
      <c r="G37" s="21"/>
      <c r="H37" s="7" t="s">
        <v>123</v>
      </c>
      <c r="I37" s="96"/>
      <c r="J37" s="13"/>
    </row>
    <row r="38" spans="1:10" ht="180" customHeight="1" x14ac:dyDescent="0.2">
      <c r="A38">
        <v>17</v>
      </c>
      <c r="B38" s="8"/>
      <c r="C38" s="18" t="s">
        <v>147</v>
      </c>
      <c r="D38" s="5" t="s">
        <v>148</v>
      </c>
      <c r="E38" s="6">
        <v>1</v>
      </c>
      <c r="F38" s="7">
        <v>1</v>
      </c>
      <c r="G38" s="7"/>
      <c r="H38" s="7" t="s">
        <v>116</v>
      </c>
      <c r="I38" s="7" t="s">
        <v>117</v>
      </c>
      <c r="J38" s="13"/>
    </row>
    <row r="39" spans="1:10" ht="56.25" customHeight="1" x14ac:dyDescent="0.2">
      <c r="B39" s="99"/>
      <c r="C39" s="95" t="s">
        <v>149</v>
      </c>
      <c r="D39" s="107" t="s">
        <v>150</v>
      </c>
      <c r="E39" s="108">
        <v>10</v>
      </c>
      <c r="F39" s="7">
        <v>4</v>
      </c>
      <c r="G39" s="7"/>
      <c r="H39" s="7" t="s">
        <v>126</v>
      </c>
      <c r="I39" s="104" t="s">
        <v>117</v>
      </c>
      <c r="J39" s="100"/>
    </row>
    <row r="40" spans="1:10" ht="32.25" customHeight="1" x14ac:dyDescent="0.2">
      <c r="B40" s="96"/>
      <c r="C40" s="96"/>
      <c r="D40" s="97"/>
      <c r="E40" s="96"/>
      <c r="F40" s="7">
        <v>5</v>
      </c>
      <c r="G40" s="7"/>
      <c r="H40" s="7" t="s">
        <v>122</v>
      </c>
      <c r="I40" s="96"/>
      <c r="J40" s="100"/>
    </row>
    <row r="41" spans="1:10" ht="47.25" customHeight="1" x14ac:dyDescent="0.2">
      <c r="A41">
        <v>18</v>
      </c>
      <c r="B41" s="96"/>
      <c r="C41" s="96"/>
      <c r="D41" s="97"/>
      <c r="E41" s="96"/>
      <c r="F41" s="7">
        <v>1</v>
      </c>
      <c r="G41" s="7"/>
      <c r="H41" s="7" t="s">
        <v>123</v>
      </c>
      <c r="I41" s="96"/>
      <c r="J41" s="100"/>
    </row>
    <row r="42" spans="1:10" ht="76.5" customHeight="1" x14ac:dyDescent="0.2">
      <c r="B42" s="96"/>
      <c r="C42" s="95" t="s">
        <v>151</v>
      </c>
      <c r="D42" s="107" t="s">
        <v>152</v>
      </c>
      <c r="E42" s="108">
        <v>10</v>
      </c>
      <c r="F42" s="7">
        <v>4</v>
      </c>
      <c r="G42" s="7"/>
      <c r="H42" s="7" t="s">
        <v>126</v>
      </c>
      <c r="I42" s="7" t="s">
        <v>117</v>
      </c>
      <c r="J42" s="100"/>
    </row>
    <row r="43" spans="1:10" ht="182.25" customHeight="1" x14ac:dyDescent="0.2">
      <c r="B43" s="96"/>
      <c r="C43" s="96"/>
      <c r="D43" s="97"/>
      <c r="E43" s="96"/>
      <c r="F43" s="7">
        <v>6</v>
      </c>
      <c r="G43" s="7"/>
      <c r="H43" s="7" t="s">
        <v>122</v>
      </c>
      <c r="I43" s="7" t="s">
        <v>117</v>
      </c>
      <c r="J43" s="100"/>
    </row>
    <row r="44" spans="1:10" ht="31.5" customHeight="1" x14ac:dyDescent="0.2">
      <c r="B44" s="99"/>
      <c r="C44" s="95" t="s">
        <v>153</v>
      </c>
      <c r="D44" s="105" t="s">
        <v>154</v>
      </c>
      <c r="E44" s="102">
        <v>10</v>
      </c>
      <c r="F44" s="17">
        <v>4</v>
      </c>
      <c r="G44" s="17"/>
      <c r="H44" s="17" t="s">
        <v>126</v>
      </c>
      <c r="I44" s="104" t="s">
        <v>117</v>
      </c>
      <c r="J44" s="100"/>
    </row>
    <row r="45" spans="1:10" ht="31.5" customHeight="1" x14ac:dyDescent="0.2">
      <c r="A45">
        <v>19</v>
      </c>
      <c r="B45" s="96"/>
      <c r="C45" s="96"/>
      <c r="D45" s="97"/>
      <c r="E45" s="96"/>
      <c r="F45" s="17">
        <v>4</v>
      </c>
      <c r="G45" s="17"/>
      <c r="H45" s="17" t="s">
        <v>122</v>
      </c>
      <c r="I45" s="96"/>
      <c r="J45" s="100"/>
    </row>
    <row r="46" spans="1:10" ht="36.75" customHeight="1" x14ac:dyDescent="0.2">
      <c r="B46" s="96"/>
      <c r="C46" s="96"/>
      <c r="D46" s="97"/>
      <c r="E46" s="96"/>
      <c r="F46" s="17">
        <v>2</v>
      </c>
      <c r="G46" s="17"/>
      <c r="H46" s="17" t="s">
        <v>123</v>
      </c>
      <c r="I46" s="96"/>
      <c r="J46" s="100"/>
    </row>
    <row r="47" spans="1:10" ht="25.5" customHeight="1" x14ac:dyDescent="0.2">
      <c r="B47" s="96"/>
      <c r="C47" s="106" t="s">
        <v>155</v>
      </c>
      <c r="D47" s="105" t="s">
        <v>156</v>
      </c>
      <c r="E47" s="102">
        <v>10</v>
      </c>
      <c r="F47" s="17">
        <v>4</v>
      </c>
      <c r="G47" s="17"/>
      <c r="H47" s="4" t="s">
        <v>126</v>
      </c>
      <c r="I47" s="104" t="s">
        <v>117</v>
      </c>
      <c r="J47" s="100"/>
    </row>
    <row r="48" spans="1:10" ht="27" customHeight="1" x14ac:dyDescent="0.2">
      <c r="B48" s="96"/>
      <c r="C48" s="96"/>
      <c r="D48" s="97"/>
      <c r="E48" s="96"/>
      <c r="F48" s="17">
        <v>5</v>
      </c>
      <c r="G48" s="17"/>
      <c r="H48" s="4" t="s">
        <v>122</v>
      </c>
      <c r="I48" s="96"/>
      <c r="J48" s="100"/>
    </row>
    <row r="49" spans="1:10" ht="30" customHeight="1" x14ac:dyDescent="0.2">
      <c r="B49" s="96"/>
      <c r="C49" s="96"/>
      <c r="D49" s="97"/>
      <c r="E49" s="96"/>
      <c r="F49" s="17">
        <v>1</v>
      </c>
      <c r="G49" s="17"/>
      <c r="H49" s="4" t="s">
        <v>123</v>
      </c>
      <c r="I49" s="96"/>
      <c r="J49" s="100"/>
    </row>
    <row r="50" spans="1:10" ht="162" customHeight="1" x14ac:dyDescent="0.2">
      <c r="A50">
        <v>20</v>
      </c>
      <c r="B50" s="8"/>
      <c r="C50" s="18" t="s">
        <v>157</v>
      </c>
      <c r="D50" s="5" t="s">
        <v>158</v>
      </c>
      <c r="E50" s="11">
        <v>10</v>
      </c>
      <c r="F50" s="12">
        <v>10</v>
      </c>
      <c r="G50" s="12"/>
      <c r="H50" s="7" t="s">
        <v>116</v>
      </c>
      <c r="I50" s="7" t="s">
        <v>117</v>
      </c>
      <c r="J50" s="13"/>
    </row>
    <row r="51" spans="1:10" ht="138.75" customHeight="1" x14ac:dyDescent="0.2">
      <c r="A51">
        <v>21</v>
      </c>
      <c r="B51" s="8"/>
      <c r="C51" s="18" t="s">
        <v>157</v>
      </c>
      <c r="D51" s="5" t="s">
        <v>159</v>
      </c>
      <c r="E51" s="11">
        <v>10</v>
      </c>
      <c r="F51" s="12">
        <v>10</v>
      </c>
      <c r="G51" s="12"/>
      <c r="H51" s="12"/>
      <c r="I51" s="7" t="s">
        <v>117</v>
      </c>
      <c r="J51" s="13"/>
    </row>
    <row r="52" spans="1:10" ht="284.25" customHeight="1" x14ac:dyDescent="0.2">
      <c r="A52">
        <v>22</v>
      </c>
      <c r="B52" s="8"/>
      <c r="C52" s="18" t="s">
        <v>160</v>
      </c>
      <c r="D52" s="5" t="s">
        <v>161</v>
      </c>
      <c r="E52" s="11">
        <v>10</v>
      </c>
      <c r="F52" s="12">
        <v>10</v>
      </c>
      <c r="G52" s="12"/>
      <c r="H52" s="12"/>
      <c r="I52" s="7" t="s">
        <v>117</v>
      </c>
      <c r="J52" s="13"/>
    </row>
    <row r="53" spans="1:10" ht="82.5" customHeight="1" x14ac:dyDescent="0.2">
      <c r="A53">
        <v>23</v>
      </c>
      <c r="B53" s="99"/>
      <c r="C53" s="95" t="s">
        <v>162</v>
      </c>
      <c r="D53" s="105" t="s">
        <v>163</v>
      </c>
      <c r="E53" s="102">
        <v>10</v>
      </c>
      <c r="F53" s="12">
        <v>7</v>
      </c>
      <c r="G53" s="12"/>
      <c r="H53" s="12">
        <v>34</v>
      </c>
      <c r="I53" s="104" t="s">
        <v>113</v>
      </c>
      <c r="J53" s="100"/>
    </row>
    <row r="54" spans="1:10" ht="76.5" customHeight="1" x14ac:dyDescent="0.2">
      <c r="B54" s="96"/>
      <c r="C54" s="96"/>
      <c r="D54" s="97"/>
      <c r="E54" s="96"/>
      <c r="F54" s="12">
        <v>3</v>
      </c>
      <c r="G54" s="12"/>
      <c r="H54" s="12">
        <v>36</v>
      </c>
      <c r="I54" s="96"/>
      <c r="J54" s="100"/>
    </row>
    <row r="55" spans="1:10" ht="90.75" customHeight="1" x14ac:dyDescent="0.2">
      <c r="B55" s="99"/>
      <c r="C55" s="95" t="s">
        <v>164</v>
      </c>
      <c r="D55" s="5" t="s">
        <v>165</v>
      </c>
      <c r="E55" s="20">
        <v>10</v>
      </c>
      <c r="F55" s="17">
        <v>10</v>
      </c>
      <c r="G55" s="99"/>
      <c r="H55" s="104" t="s">
        <v>116</v>
      </c>
      <c r="I55" s="104" t="s">
        <v>113</v>
      </c>
      <c r="J55" s="13"/>
    </row>
    <row r="56" spans="1:10" ht="78.75" customHeight="1" x14ac:dyDescent="0.2">
      <c r="A56">
        <v>24</v>
      </c>
      <c r="B56" s="96"/>
      <c r="C56" s="96"/>
      <c r="D56" s="22" t="s">
        <v>166</v>
      </c>
      <c r="E56" s="20">
        <v>10</v>
      </c>
      <c r="F56" s="12">
        <v>10</v>
      </c>
      <c r="G56" s="96"/>
      <c r="H56" s="96"/>
      <c r="I56" s="96"/>
      <c r="J56" s="13"/>
    </row>
    <row r="57" spans="1:10" ht="109.5" customHeight="1" x14ac:dyDescent="0.2">
      <c r="B57" s="96"/>
      <c r="C57" s="96"/>
      <c r="D57" s="22" t="s">
        <v>167</v>
      </c>
      <c r="E57" s="20">
        <v>10</v>
      </c>
      <c r="F57" s="12">
        <v>10</v>
      </c>
      <c r="G57" s="96"/>
      <c r="H57" s="96"/>
      <c r="I57" s="96"/>
      <c r="J57" s="13"/>
    </row>
    <row r="58" spans="1:10" ht="158.25" customHeight="1" x14ac:dyDescent="0.2">
      <c r="B58" s="96"/>
      <c r="C58" s="96"/>
      <c r="D58" s="22" t="s">
        <v>168</v>
      </c>
      <c r="E58" s="20">
        <v>20</v>
      </c>
      <c r="F58" s="12">
        <v>20</v>
      </c>
      <c r="G58" s="96"/>
      <c r="H58" s="96"/>
      <c r="I58" s="96"/>
      <c r="J58" s="13"/>
    </row>
    <row r="59" spans="1:10" ht="198.75" customHeight="1" x14ac:dyDescent="0.2">
      <c r="A59">
        <v>25</v>
      </c>
      <c r="B59" s="99"/>
      <c r="C59" s="18" t="s">
        <v>169</v>
      </c>
      <c r="D59" s="5" t="s">
        <v>170</v>
      </c>
      <c r="E59" s="11"/>
      <c r="F59" s="12"/>
      <c r="G59" s="12"/>
      <c r="H59" s="104" t="s">
        <v>116</v>
      </c>
      <c r="I59" s="104" t="s">
        <v>117</v>
      </c>
      <c r="J59" s="13"/>
    </row>
    <row r="60" spans="1:10" ht="141" customHeight="1" x14ac:dyDescent="0.2">
      <c r="A60">
        <v>26</v>
      </c>
      <c r="B60" s="96"/>
      <c r="C60" s="18" t="s">
        <v>171</v>
      </c>
      <c r="D60" s="5" t="s">
        <v>172</v>
      </c>
      <c r="E60" s="11"/>
      <c r="F60" s="12">
        <v>10</v>
      </c>
      <c r="G60" s="12"/>
      <c r="H60" s="96"/>
      <c r="I60" s="96"/>
      <c r="J60" s="13"/>
    </row>
    <row r="61" spans="1:10" ht="121.5" customHeight="1" x14ac:dyDescent="0.2">
      <c r="B61" s="96"/>
      <c r="C61" s="23" t="s">
        <v>173</v>
      </c>
      <c r="D61" s="5" t="s">
        <v>174</v>
      </c>
      <c r="E61" s="11"/>
      <c r="F61" s="12">
        <v>10</v>
      </c>
      <c r="G61" s="12"/>
      <c r="H61" s="96"/>
      <c r="I61" s="96"/>
      <c r="J61" s="13"/>
    </row>
    <row r="62" spans="1:10" ht="114.75" customHeight="1" x14ac:dyDescent="0.2">
      <c r="A62">
        <v>27</v>
      </c>
      <c r="B62" s="8"/>
      <c r="C62" s="18" t="s">
        <v>175</v>
      </c>
      <c r="D62" s="1" t="s">
        <v>176</v>
      </c>
      <c r="E62" s="6">
        <v>20</v>
      </c>
      <c r="F62" s="7">
        <v>20</v>
      </c>
      <c r="G62" s="7"/>
      <c r="H62" s="7" t="s">
        <v>116</v>
      </c>
      <c r="I62" s="7" t="s">
        <v>113</v>
      </c>
      <c r="J62" s="13"/>
    </row>
    <row r="63" spans="1:10" ht="16.5" customHeight="1" x14ac:dyDescent="0.2">
      <c r="B63" s="99"/>
      <c r="C63" s="95" t="s">
        <v>177</v>
      </c>
      <c r="D63" s="24" t="s">
        <v>178</v>
      </c>
      <c r="E63" s="102">
        <v>5</v>
      </c>
      <c r="F63" s="17"/>
      <c r="G63" s="17"/>
      <c r="H63" s="99"/>
      <c r="I63" s="104" t="s">
        <v>117</v>
      </c>
      <c r="J63" s="100"/>
    </row>
    <row r="64" spans="1:10" ht="15.75" customHeight="1" x14ac:dyDescent="0.2">
      <c r="B64" s="96"/>
      <c r="C64" s="96"/>
      <c r="D64" s="5" t="s">
        <v>179</v>
      </c>
      <c r="E64" s="96"/>
      <c r="F64" s="17">
        <v>1</v>
      </c>
      <c r="G64" s="17"/>
      <c r="H64" s="96"/>
      <c r="I64" s="96"/>
      <c r="J64" s="100"/>
    </row>
    <row r="65" spans="1:10" ht="39.75" customHeight="1" x14ac:dyDescent="0.2">
      <c r="A65">
        <v>28</v>
      </c>
      <c r="B65" s="96"/>
      <c r="C65" s="96"/>
      <c r="D65" s="5" t="s">
        <v>180</v>
      </c>
      <c r="E65" s="96"/>
      <c r="F65" s="17">
        <v>1</v>
      </c>
      <c r="G65" s="17"/>
      <c r="H65" s="96"/>
      <c r="I65" s="96"/>
      <c r="J65" s="100"/>
    </row>
    <row r="66" spans="1:10" ht="30.75" customHeight="1" x14ac:dyDescent="0.2">
      <c r="B66" s="96"/>
      <c r="C66" s="96"/>
      <c r="D66" s="5" t="s">
        <v>181</v>
      </c>
      <c r="E66" s="96"/>
      <c r="F66" s="17">
        <v>1</v>
      </c>
      <c r="G66" s="17"/>
      <c r="H66" s="96"/>
      <c r="I66" s="96"/>
      <c r="J66" s="100"/>
    </row>
    <row r="67" spans="1:10" ht="32.25" customHeight="1" x14ac:dyDescent="0.2">
      <c r="B67" s="96"/>
      <c r="C67" s="96"/>
      <c r="D67" s="5" t="s">
        <v>182</v>
      </c>
      <c r="E67" s="96"/>
      <c r="F67" s="17">
        <v>1</v>
      </c>
      <c r="G67" s="17"/>
      <c r="H67" s="96"/>
      <c r="I67" s="96"/>
      <c r="J67" s="100"/>
    </row>
    <row r="68" spans="1:10" ht="39" customHeight="1" x14ac:dyDescent="0.2">
      <c r="B68" s="96"/>
      <c r="C68" s="96"/>
      <c r="D68" s="5" t="s">
        <v>183</v>
      </c>
      <c r="E68" s="96"/>
      <c r="F68" s="17">
        <v>1</v>
      </c>
      <c r="G68" s="17"/>
      <c r="H68" s="96"/>
      <c r="I68" s="96"/>
      <c r="J68" s="100"/>
    </row>
    <row r="69" spans="1:10" ht="255.75" customHeight="1" x14ac:dyDescent="0.2">
      <c r="A69">
        <v>29</v>
      </c>
      <c r="B69" s="8"/>
      <c r="C69" s="18" t="s">
        <v>184</v>
      </c>
      <c r="D69" s="5" t="s">
        <v>185</v>
      </c>
      <c r="E69" s="15">
        <v>6</v>
      </c>
      <c r="F69" s="16">
        <v>6</v>
      </c>
      <c r="G69" s="17"/>
      <c r="H69" s="17"/>
      <c r="I69" s="7" t="s">
        <v>117</v>
      </c>
      <c r="J69" s="13"/>
    </row>
    <row r="70" spans="1:10" ht="100.5" customHeight="1" x14ac:dyDescent="0.2">
      <c r="A70">
        <v>30</v>
      </c>
      <c r="B70" s="106"/>
      <c r="C70" s="95" t="s">
        <v>186</v>
      </c>
      <c r="D70" s="25" t="s">
        <v>187</v>
      </c>
      <c r="E70" s="102">
        <v>6</v>
      </c>
      <c r="F70" s="17"/>
      <c r="G70" s="17"/>
      <c r="H70" s="17"/>
      <c r="I70" s="107" t="s">
        <v>117</v>
      </c>
      <c r="J70" s="100"/>
    </row>
    <row r="71" spans="1:10" ht="90.75" customHeight="1" x14ac:dyDescent="0.2">
      <c r="B71" s="96"/>
      <c r="C71" s="96"/>
      <c r="D71" s="22" t="s">
        <v>188</v>
      </c>
      <c r="E71" s="96"/>
      <c r="F71" s="17">
        <v>4</v>
      </c>
      <c r="G71" s="17"/>
      <c r="H71" s="17" t="s">
        <v>126</v>
      </c>
      <c r="I71" s="96"/>
      <c r="J71" s="100"/>
    </row>
    <row r="72" spans="1:10" ht="45.75" customHeight="1" x14ac:dyDescent="0.2">
      <c r="B72" s="99"/>
      <c r="C72" s="95" t="s">
        <v>189</v>
      </c>
      <c r="D72" s="24" t="s">
        <v>190</v>
      </c>
      <c r="E72" s="102">
        <v>3</v>
      </c>
      <c r="F72" s="17"/>
      <c r="G72" s="17"/>
      <c r="H72" s="17"/>
      <c r="I72" s="104" t="s">
        <v>117</v>
      </c>
      <c r="J72" s="100"/>
    </row>
    <row r="73" spans="1:10" ht="43.5" customHeight="1" x14ac:dyDescent="0.2">
      <c r="A73">
        <v>31</v>
      </c>
      <c r="B73" s="96"/>
      <c r="C73" s="96"/>
      <c r="D73" s="5" t="s">
        <v>191</v>
      </c>
      <c r="E73" s="96"/>
      <c r="F73" s="17">
        <v>1</v>
      </c>
      <c r="G73" s="17"/>
      <c r="H73" s="17"/>
      <c r="I73" s="96"/>
      <c r="J73" s="100"/>
    </row>
    <row r="74" spans="1:10" ht="51.75" customHeight="1" x14ac:dyDescent="0.2">
      <c r="B74" s="96"/>
      <c r="C74" s="96"/>
      <c r="D74" s="5" t="s">
        <v>192</v>
      </c>
      <c r="E74" s="96"/>
      <c r="F74" s="17">
        <v>1</v>
      </c>
      <c r="G74" s="17"/>
      <c r="H74" s="17"/>
      <c r="I74" s="96"/>
      <c r="J74" s="100"/>
    </row>
    <row r="75" spans="1:10" ht="60.75" customHeight="1" x14ac:dyDescent="0.2">
      <c r="B75" s="96"/>
      <c r="C75" s="96"/>
      <c r="D75" s="5" t="s">
        <v>193</v>
      </c>
      <c r="E75" s="96"/>
      <c r="F75" s="17">
        <v>1</v>
      </c>
      <c r="G75" s="17"/>
      <c r="H75" s="17"/>
      <c r="I75" s="96"/>
      <c r="J75" s="100"/>
    </row>
    <row r="76" spans="1:10" ht="55.5" customHeight="1" x14ac:dyDescent="0.2">
      <c r="B76" s="99"/>
      <c r="C76" s="95" t="s">
        <v>194</v>
      </c>
      <c r="D76" s="25" t="s">
        <v>195</v>
      </c>
      <c r="E76" s="102">
        <v>4</v>
      </c>
      <c r="F76" s="17"/>
      <c r="G76" s="17"/>
      <c r="H76" s="17"/>
      <c r="I76" s="104" t="s">
        <v>117</v>
      </c>
      <c r="J76" s="100"/>
    </row>
    <row r="77" spans="1:10" ht="71.25" customHeight="1" x14ac:dyDescent="0.2">
      <c r="B77" s="96"/>
      <c r="C77" s="96"/>
      <c r="D77" s="5" t="s">
        <v>196</v>
      </c>
      <c r="E77" s="96"/>
      <c r="F77" s="17">
        <v>2</v>
      </c>
      <c r="G77" s="17"/>
      <c r="H77" s="17"/>
      <c r="I77" s="96"/>
      <c r="J77" s="100"/>
    </row>
    <row r="78" spans="1:10" ht="72.75" customHeight="1" x14ac:dyDescent="0.2">
      <c r="B78" s="96"/>
      <c r="C78" s="96"/>
      <c r="D78" s="5" t="s">
        <v>197</v>
      </c>
      <c r="E78" s="96"/>
      <c r="F78" s="17">
        <v>2</v>
      </c>
      <c r="G78" s="17"/>
      <c r="H78" s="17"/>
      <c r="I78" s="96"/>
      <c r="J78" s="100"/>
    </row>
    <row r="79" spans="1:10" ht="55.5" customHeight="1" x14ac:dyDescent="0.2">
      <c r="A79">
        <v>32</v>
      </c>
      <c r="B79" s="99"/>
      <c r="C79" s="95" t="s">
        <v>198</v>
      </c>
      <c r="D79" s="105" t="s">
        <v>199</v>
      </c>
      <c r="E79" s="102">
        <v>16</v>
      </c>
      <c r="F79" s="17">
        <v>1</v>
      </c>
      <c r="G79" s="17"/>
      <c r="H79" s="17">
        <v>16</v>
      </c>
      <c r="I79" s="104" t="s">
        <v>113</v>
      </c>
      <c r="J79" s="100"/>
    </row>
    <row r="80" spans="1:10" ht="65.25" customHeight="1" x14ac:dyDescent="0.2">
      <c r="B80" s="96"/>
      <c r="C80" s="96"/>
      <c r="D80" s="97"/>
      <c r="E80" s="96"/>
      <c r="F80" s="17">
        <v>12</v>
      </c>
      <c r="G80" s="17"/>
      <c r="H80" s="17" t="s">
        <v>122</v>
      </c>
      <c r="I80" s="96"/>
      <c r="J80" s="100"/>
    </row>
    <row r="81" spans="1:10" ht="69.75" customHeight="1" x14ac:dyDescent="0.2">
      <c r="B81" s="96"/>
      <c r="C81" s="96"/>
      <c r="D81" s="97"/>
      <c r="E81" s="96"/>
      <c r="F81" s="17">
        <v>3</v>
      </c>
      <c r="G81" s="17"/>
      <c r="H81" s="17" t="s">
        <v>123</v>
      </c>
      <c r="I81" s="96"/>
      <c r="J81" s="100"/>
    </row>
    <row r="82" spans="1:10" ht="46.5" customHeight="1" x14ac:dyDescent="0.2">
      <c r="B82" s="99"/>
      <c r="C82" s="95" t="s">
        <v>200</v>
      </c>
      <c r="D82" s="24" t="s">
        <v>201</v>
      </c>
      <c r="E82" s="102">
        <v>19</v>
      </c>
      <c r="F82" s="17"/>
      <c r="G82" s="17"/>
      <c r="H82" s="17"/>
      <c r="I82" s="104" t="s">
        <v>113</v>
      </c>
      <c r="J82" s="100"/>
    </row>
    <row r="83" spans="1:10" ht="29.25" customHeight="1" x14ac:dyDescent="0.2">
      <c r="A83">
        <v>33</v>
      </c>
      <c r="B83" s="96"/>
      <c r="C83" s="96"/>
      <c r="D83" s="5" t="s">
        <v>202</v>
      </c>
      <c r="E83" s="96"/>
      <c r="F83" s="17">
        <v>1</v>
      </c>
      <c r="G83" s="17"/>
      <c r="H83" s="17" t="s">
        <v>203</v>
      </c>
      <c r="I83" s="96"/>
      <c r="J83" s="100"/>
    </row>
    <row r="84" spans="1:10" ht="30.75" customHeight="1" x14ac:dyDescent="0.2">
      <c r="B84" s="96"/>
      <c r="C84" s="96"/>
      <c r="D84" s="5" t="s">
        <v>204</v>
      </c>
      <c r="E84" s="96"/>
      <c r="F84" s="17">
        <v>1</v>
      </c>
      <c r="G84" s="17"/>
      <c r="H84" s="17" t="s">
        <v>122</v>
      </c>
      <c r="I84" s="96"/>
      <c r="J84" s="100"/>
    </row>
    <row r="85" spans="1:10" ht="29.25" customHeight="1" x14ac:dyDescent="0.2">
      <c r="B85" s="96"/>
      <c r="C85" s="96"/>
      <c r="D85" s="5" t="s">
        <v>205</v>
      </c>
      <c r="E85" s="96"/>
      <c r="F85" s="17">
        <v>3</v>
      </c>
      <c r="G85" s="17"/>
      <c r="H85" s="17" t="s">
        <v>122</v>
      </c>
      <c r="I85" s="96"/>
      <c r="J85" s="100"/>
    </row>
    <row r="86" spans="1:10" ht="15.75" customHeight="1" x14ac:dyDescent="0.2">
      <c r="B86" s="96"/>
      <c r="C86" s="96"/>
      <c r="D86" s="105" t="s">
        <v>206</v>
      </c>
      <c r="E86" s="96"/>
      <c r="F86" s="17">
        <v>2</v>
      </c>
      <c r="G86" s="17"/>
      <c r="H86" s="17" t="s">
        <v>123</v>
      </c>
      <c r="I86" s="96"/>
      <c r="J86" s="100"/>
    </row>
    <row r="87" spans="1:10" ht="15.75" customHeight="1" x14ac:dyDescent="0.2">
      <c r="B87" s="96"/>
      <c r="C87" s="96"/>
      <c r="D87" s="97"/>
      <c r="E87" s="96"/>
      <c r="F87" s="17">
        <v>1</v>
      </c>
      <c r="G87" s="17"/>
      <c r="H87" s="17" t="s">
        <v>122</v>
      </c>
      <c r="I87" s="96"/>
      <c r="J87" s="100"/>
    </row>
    <row r="88" spans="1:10" ht="15.75" customHeight="1" x14ac:dyDescent="0.2">
      <c r="B88" s="96"/>
      <c r="C88" s="96"/>
      <c r="D88" s="105" t="s">
        <v>207</v>
      </c>
      <c r="E88" s="96"/>
      <c r="F88" s="17">
        <v>5</v>
      </c>
      <c r="G88" s="17"/>
      <c r="H88" s="17" t="s">
        <v>126</v>
      </c>
      <c r="I88" s="96"/>
      <c r="J88" s="100"/>
    </row>
    <row r="89" spans="1:10" ht="15.75" customHeight="1" x14ac:dyDescent="0.2">
      <c r="B89" s="96"/>
      <c r="C89" s="96"/>
      <c r="D89" s="97"/>
      <c r="E89" s="96"/>
      <c r="F89" s="17">
        <v>1</v>
      </c>
      <c r="G89" s="17"/>
      <c r="H89" s="17" t="s">
        <v>122</v>
      </c>
      <c r="I89" s="96"/>
      <c r="J89" s="100"/>
    </row>
    <row r="90" spans="1:10" ht="15.75" customHeight="1" x14ac:dyDescent="0.2">
      <c r="B90" s="96"/>
      <c r="C90" s="96"/>
      <c r="D90" s="5" t="s">
        <v>208</v>
      </c>
      <c r="E90" s="96"/>
      <c r="F90" s="17">
        <v>1</v>
      </c>
      <c r="G90" s="17"/>
      <c r="H90" s="17" t="s">
        <v>123</v>
      </c>
      <c r="I90" s="96"/>
      <c r="J90" s="100"/>
    </row>
    <row r="91" spans="1:10" ht="15.75" customHeight="1" x14ac:dyDescent="0.2">
      <c r="B91" s="96"/>
      <c r="C91" s="96"/>
      <c r="D91" s="5" t="s">
        <v>209</v>
      </c>
      <c r="E91" s="96"/>
      <c r="F91" s="17">
        <v>1</v>
      </c>
      <c r="G91" s="17"/>
      <c r="H91" s="17" t="s">
        <v>122</v>
      </c>
      <c r="I91" s="96"/>
      <c r="J91" s="100"/>
    </row>
    <row r="92" spans="1:10" ht="15.75" customHeight="1" x14ac:dyDescent="0.2">
      <c r="B92" s="96"/>
      <c r="C92" s="96"/>
      <c r="D92" s="105" t="s">
        <v>210</v>
      </c>
      <c r="E92" s="96"/>
      <c r="F92" s="17">
        <v>2</v>
      </c>
      <c r="G92" s="17"/>
      <c r="H92" s="17" t="s">
        <v>126</v>
      </c>
      <c r="I92" s="96"/>
      <c r="J92" s="100"/>
    </row>
    <row r="93" spans="1:10" ht="15.75" customHeight="1" x14ac:dyDescent="0.2">
      <c r="B93" s="96"/>
      <c r="C93" s="96"/>
      <c r="D93" s="97"/>
      <c r="E93" s="96"/>
      <c r="F93" s="17">
        <v>1</v>
      </c>
      <c r="G93" s="17"/>
      <c r="H93" s="17" t="s">
        <v>122</v>
      </c>
      <c r="I93" s="96"/>
      <c r="J93" s="100"/>
    </row>
    <row r="94" spans="1:10" ht="15.75" customHeight="1" x14ac:dyDescent="0.2">
      <c r="A94">
        <v>34</v>
      </c>
      <c r="B94" s="99"/>
      <c r="C94" s="95" t="s">
        <v>200</v>
      </c>
      <c r="D94" s="25" t="s">
        <v>211</v>
      </c>
      <c r="E94" s="102">
        <v>5</v>
      </c>
      <c r="F94" s="17"/>
      <c r="G94" s="17"/>
      <c r="H94" s="17"/>
      <c r="I94" s="104" t="s">
        <v>113</v>
      </c>
      <c r="J94" s="100"/>
    </row>
    <row r="95" spans="1:10" ht="15.75" customHeight="1" x14ac:dyDescent="0.2">
      <c r="B95" s="96"/>
      <c r="C95" s="96"/>
      <c r="D95" s="5" t="s">
        <v>212</v>
      </c>
      <c r="E95" s="96"/>
      <c r="F95" s="17">
        <v>1</v>
      </c>
      <c r="G95" s="17"/>
      <c r="H95" s="17" t="s">
        <v>122</v>
      </c>
      <c r="I95" s="96"/>
      <c r="J95" s="100"/>
    </row>
    <row r="96" spans="1:10" ht="15.75" customHeight="1" x14ac:dyDescent="0.2">
      <c r="B96" s="96"/>
      <c r="C96" s="96"/>
      <c r="D96" s="5" t="s">
        <v>213</v>
      </c>
      <c r="E96" s="96"/>
      <c r="F96" s="17">
        <v>2</v>
      </c>
      <c r="G96" s="17"/>
      <c r="H96" s="17" t="s">
        <v>126</v>
      </c>
      <c r="I96" s="96"/>
      <c r="J96" s="100"/>
    </row>
    <row r="97" spans="1:10" ht="15.75" customHeight="1" x14ac:dyDescent="0.2">
      <c r="B97" s="96"/>
      <c r="C97" s="96"/>
      <c r="D97" s="5" t="s">
        <v>214</v>
      </c>
      <c r="E97" s="96"/>
      <c r="F97" s="17">
        <v>2</v>
      </c>
      <c r="G97" s="17"/>
      <c r="H97" s="17" t="s">
        <v>126</v>
      </c>
      <c r="I97" s="96"/>
      <c r="J97" s="100"/>
    </row>
    <row r="98" spans="1:10" ht="16.5" customHeight="1" x14ac:dyDescent="0.2">
      <c r="B98" s="96"/>
      <c r="C98" s="96"/>
      <c r="D98" s="105" t="s">
        <v>215</v>
      </c>
      <c r="E98" s="96"/>
      <c r="F98" s="106">
        <v>1</v>
      </c>
      <c r="G98" s="17"/>
      <c r="H98" s="17" t="s">
        <v>122</v>
      </c>
      <c r="I98" s="96"/>
      <c r="J98" s="100"/>
    </row>
    <row r="99" spans="1:10" ht="16.5" customHeight="1" x14ac:dyDescent="0.2">
      <c r="B99" s="96"/>
      <c r="C99" s="96"/>
      <c r="D99" s="97"/>
      <c r="E99" s="96"/>
      <c r="F99" s="96"/>
      <c r="G99" s="17"/>
      <c r="H99" s="17" t="s">
        <v>123</v>
      </c>
      <c r="I99" s="96"/>
      <c r="J99" s="100"/>
    </row>
    <row r="100" spans="1:10" ht="186.75" customHeight="1" x14ac:dyDescent="0.2">
      <c r="A100">
        <v>35</v>
      </c>
      <c r="B100" s="8"/>
      <c r="C100" s="18" t="s">
        <v>216</v>
      </c>
      <c r="D100" s="5" t="s">
        <v>217</v>
      </c>
      <c r="E100" s="11">
        <v>1</v>
      </c>
      <c r="F100" s="12">
        <v>1</v>
      </c>
      <c r="G100" s="12"/>
      <c r="H100" s="12">
        <v>42</v>
      </c>
      <c r="I100" s="7" t="s">
        <v>113</v>
      </c>
      <c r="J100" s="13"/>
    </row>
    <row r="101" spans="1:10" ht="15.75" customHeight="1" x14ac:dyDescent="0.2">
      <c r="A101">
        <v>36</v>
      </c>
      <c r="B101" s="95"/>
      <c r="C101" s="95" t="s">
        <v>218</v>
      </c>
      <c r="D101" s="103" t="s">
        <v>219</v>
      </c>
      <c r="E101" s="98">
        <v>15</v>
      </c>
      <c r="F101" s="95">
        <v>7</v>
      </c>
      <c r="G101" s="99"/>
      <c r="H101" s="95" t="s">
        <v>122</v>
      </c>
      <c r="I101" s="95" t="s">
        <v>117</v>
      </c>
      <c r="J101" s="100"/>
    </row>
    <row r="102" spans="1:10" ht="47.25" customHeight="1" x14ac:dyDescent="0.2">
      <c r="B102" s="96"/>
      <c r="C102" s="96"/>
      <c r="D102" s="97"/>
      <c r="E102" s="96"/>
      <c r="F102" s="96"/>
      <c r="G102" s="99"/>
      <c r="H102" s="96"/>
      <c r="I102" s="96"/>
      <c r="J102" s="100"/>
    </row>
    <row r="103" spans="1:10" ht="36" customHeight="1" x14ac:dyDescent="0.2">
      <c r="B103" s="96"/>
      <c r="C103" s="96"/>
      <c r="D103" s="97"/>
      <c r="E103" s="96"/>
      <c r="F103" s="95">
        <v>4</v>
      </c>
      <c r="G103" s="99"/>
      <c r="H103" s="95" t="s">
        <v>123</v>
      </c>
      <c r="I103" s="96"/>
      <c r="J103" s="100"/>
    </row>
    <row r="104" spans="1:10" ht="41.25" customHeight="1" x14ac:dyDescent="0.2">
      <c r="B104" s="96"/>
      <c r="C104" s="96"/>
      <c r="D104" s="97"/>
      <c r="E104" s="96"/>
      <c r="F104" s="96"/>
      <c r="G104" s="99"/>
      <c r="H104" s="96"/>
      <c r="I104" s="96"/>
      <c r="J104" s="100"/>
    </row>
    <row r="105" spans="1:10" ht="36" customHeight="1" x14ac:dyDescent="0.2">
      <c r="B105" s="96"/>
      <c r="C105" s="96"/>
      <c r="D105" s="97"/>
      <c r="E105" s="96"/>
      <c r="F105" s="95">
        <v>4</v>
      </c>
      <c r="G105" s="99"/>
      <c r="H105" s="95" t="s">
        <v>126</v>
      </c>
      <c r="I105" s="96"/>
      <c r="J105" s="100"/>
    </row>
    <row r="106" spans="1:10" ht="77.25" customHeight="1" x14ac:dyDescent="0.2">
      <c r="B106" s="96"/>
      <c r="C106" s="96"/>
      <c r="D106" s="97"/>
      <c r="E106" s="96"/>
      <c r="F106" s="96"/>
      <c r="G106" s="99"/>
      <c r="H106" s="96"/>
      <c r="I106" s="96"/>
      <c r="J106" s="100"/>
    </row>
    <row r="107" spans="1:10" ht="30.75" customHeight="1" x14ac:dyDescent="0.2">
      <c r="A107">
        <v>37</v>
      </c>
      <c r="B107" s="95"/>
      <c r="C107" s="95" t="s">
        <v>218</v>
      </c>
      <c r="D107" s="103" t="s">
        <v>220</v>
      </c>
      <c r="E107" s="98">
        <v>15</v>
      </c>
      <c r="F107" s="95">
        <v>7</v>
      </c>
      <c r="G107" s="99"/>
      <c r="H107" s="95" t="s">
        <v>122</v>
      </c>
      <c r="I107" s="95" t="s">
        <v>113</v>
      </c>
      <c r="J107" s="100"/>
    </row>
    <row r="108" spans="1:10" ht="49.5" customHeight="1" x14ac:dyDescent="0.2">
      <c r="B108" s="96"/>
      <c r="C108" s="96"/>
      <c r="D108" s="97"/>
      <c r="E108" s="96"/>
      <c r="F108" s="96"/>
      <c r="G108" s="99"/>
      <c r="H108" s="96"/>
      <c r="I108" s="96"/>
      <c r="J108" s="100"/>
    </row>
    <row r="109" spans="1:10" ht="36.75" customHeight="1" x14ac:dyDescent="0.2">
      <c r="B109" s="96"/>
      <c r="C109" s="96"/>
      <c r="D109" s="97"/>
      <c r="E109" s="96"/>
      <c r="F109" s="95">
        <v>4</v>
      </c>
      <c r="G109" s="99"/>
      <c r="H109" s="95" t="s">
        <v>123</v>
      </c>
      <c r="I109" s="96"/>
      <c r="J109" s="100"/>
    </row>
    <row r="110" spans="1:10" ht="36.75" customHeight="1" x14ac:dyDescent="0.2">
      <c r="B110" s="96"/>
      <c r="C110" s="96"/>
      <c r="D110" s="97"/>
      <c r="E110" s="96"/>
      <c r="F110" s="96"/>
      <c r="G110" s="99"/>
      <c r="H110" s="96"/>
      <c r="I110" s="96"/>
      <c r="J110" s="100"/>
    </row>
    <row r="111" spans="1:10" ht="37.5" customHeight="1" x14ac:dyDescent="0.2">
      <c r="B111" s="96"/>
      <c r="C111" s="96"/>
      <c r="D111" s="97"/>
      <c r="E111" s="96"/>
      <c r="F111" s="95">
        <v>4</v>
      </c>
      <c r="G111" s="99"/>
      <c r="H111" s="95" t="s">
        <v>126</v>
      </c>
      <c r="I111" s="96"/>
      <c r="J111" s="100"/>
    </row>
    <row r="112" spans="1:10" ht="59.25" customHeight="1" x14ac:dyDescent="0.2">
      <c r="B112" s="96"/>
      <c r="C112" s="96"/>
      <c r="D112" s="97"/>
      <c r="E112" s="96"/>
      <c r="F112" s="96"/>
      <c r="G112" s="99"/>
      <c r="H112" s="96"/>
      <c r="I112" s="96"/>
      <c r="J112" s="100"/>
    </row>
    <row r="113" spans="1:10" ht="15.75" customHeight="1" x14ac:dyDescent="0.2">
      <c r="A113">
        <v>38</v>
      </c>
      <c r="B113" s="95"/>
      <c r="C113" s="95" t="s">
        <v>221</v>
      </c>
      <c r="D113" s="95" t="s">
        <v>222</v>
      </c>
      <c r="E113" s="102">
        <v>5</v>
      </c>
      <c r="F113" s="101">
        <v>4</v>
      </c>
      <c r="G113" s="99"/>
      <c r="H113" s="99"/>
      <c r="I113" s="101" t="s">
        <v>117</v>
      </c>
      <c r="J113" s="100"/>
    </row>
    <row r="114" spans="1:10" ht="39" customHeight="1" x14ac:dyDescent="0.2">
      <c r="B114" s="96"/>
      <c r="C114" s="96"/>
      <c r="D114" s="97"/>
      <c r="E114" s="96"/>
      <c r="F114" s="96"/>
      <c r="G114" s="99"/>
      <c r="H114" s="99"/>
      <c r="I114" s="96"/>
      <c r="J114" s="100"/>
    </row>
    <row r="115" spans="1:10" ht="45.75" customHeight="1" x14ac:dyDescent="0.2">
      <c r="B115" s="96"/>
      <c r="C115" s="96"/>
      <c r="D115" s="97"/>
      <c r="E115" s="96"/>
      <c r="F115" s="96"/>
      <c r="G115" s="99"/>
      <c r="H115" s="99"/>
      <c r="I115" s="96"/>
      <c r="J115" s="100"/>
    </row>
    <row r="116" spans="1:10" ht="51" customHeight="1" x14ac:dyDescent="0.2">
      <c r="B116" s="96"/>
      <c r="C116" s="96"/>
      <c r="D116" s="97"/>
      <c r="E116" s="96"/>
      <c r="F116" s="96"/>
      <c r="G116" s="99"/>
      <c r="H116" s="99"/>
      <c r="I116" s="96"/>
      <c r="J116" s="100"/>
    </row>
    <row r="117" spans="1:10" ht="45" customHeight="1" x14ac:dyDescent="0.2">
      <c r="B117" s="96"/>
      <c r="C117" s="96"/>
      <c r="D117" s="97"/>
      <c r="E117" s="96"/>
      <c r="F117" s="96"/>
      <c r="G117" s="99"/>
      <c r="H117" s="99"/>
      <c r="I117" s="96"/>
      <c r="J117" s="100"/>
    </row>
    <row r="118" spans="1:10" ht="21.75" customHeight="1" x14ac:dyDescent="0.2">
      <c r="B118" s="95"/>
      <c r="C118" s="95" t="s">
        <v>223</v>
      </c>
      <c r="D118" s="95" t="s">
        <v>224</v>
      </c>
      <c r="E118" s="98">
        <v>3</v>
      </c>
      <c r="F118" s="95">
        <v>3</v>
      </c>
      <c r="G118" s="99"/>
      <c r="H118" s="99"/>
      <c r="I118" s="95" t="s">
        <v>113</v>
      </c>
      <c r="J118" s="100"/>
    </row>
    <row r="119" spans="1:10" ht="42.75" customHeight="1" x14ac:dyDescent="0.2">
      <c r="B119" s="96"/>
      <c r="C119" s="96"/>
      <c r="D119" s="97"/>
      <c r="E119" s="96"/>
      <c r="F119" s="96"/>
      <c r="G119" s="99"/>
      <c r="H119" s="99"/>
      <c r="I119" s="96"/>
      <c r="J119" s="100"/>
    </row>
    <row r="120" spans="1:10" ht="61.5" customHeight="1" x14ac:dyDescent="0.2">
      <c r="A120">
        <v>39</v>
      </c>
      <c r="B120" s="96"/>
      <c r="C120" s="96"/>
      <c r="D120" s="97"/>
      <c r="E120" s="96"/>
      <c r="F120" s="96"/>
      <c r="G120" s="99"/>
      <c r="H120" s="99"/>
      <c r="I120" s="96"/>
      <c r="J120" s="100"/>
    </row>
    <row r="121" spans="1:10" ht="42" customHeight="1" x14ac:dyDescent="0.2">
      <c r="B121" s="96"/>
      <c r="C121" s="96"/>
      <c r="D121" s="97"/>
      <c r="E121" s="96"/>
      <c r="F121" s="96"/>
      <c r="G121" s="99"/>
      <c r="H121" s="99"/>
      <c r="I121" s="96"/>
      <c r="J121" s="100"/>
    </row>
    <row r="122" spans="1:10" ht="174" customHeight="1" x14ac:dyDescent="0.2">
      <c r="B122" s="96"/>
      <c r="C122" s="96"/>
      <c r="D122" s="97"/>
      <c r="E122" s="96"/>
      <c r="F122" s="96"/>
      <c r="G122" s="99"/>
      <c r="H122" s="99"/>
      <c r="I122" s="96"/>
      <c r="J122" s="100"/>
    </row>
    <row r="123" spans="1:10" ht="49.5" customHeight="1" x14ac:dyDescent="0.2">
      <c r="A123">
        <v>40</v>
      </c>
      <c r="B123" s="95"/>
      <c r="C123" s="95" t="s">
        <v>225</v>
      </c>
      <c r="D123" s="95" t="s">
        <v>226</v>
      </c>
      <c r="E123" s="98">
        <v>3</v>
      </c>
      <c r="F123" s="95">
        <v>3</v>
      </c>
      <c r="G123" s="99"/>
      <c r="H123" s="99"/>
      <c r="I123" s="95" t="s">
        <v>113</v>
      </c>
      <c r="J123" s="100"/>
    </row>
    <row r="124" spans="1:10" ht="47.25" customHeight="1" x14ac:dyDescent="0.2">
      <c r="B124" s="96"/>
      <c r="C124" s="96"/>
      <c r="D124" s="97"/>
      <c r="E124" s="96"/>
      <c r="F124" s="96"/>
      <c r="G124" s="99"/>
      <c r="H124" s="99"/>
      <c r="I124" s="96"/>
      <c r="J124" s="100"/>
    </row>
    <row r="125" spans="1:10" ht="54" customHeight="1" x14ac:dyDescent="0.2">
      <c r="B125" s="96"/>
      <c r="C125" s="96"/>
      <c r="D125" s="97"/>
      <c r="E125" s="96"/>
      <c r="F125" s="96"/>
      <c r="G125" s="99"/>
      <c r="H125" s="99"/>
      <c r="I125" s="96"/>
      <c r="J125" s="100"/>
    </row>
    <row r="126" spans="1:10" ht="53.25" customHeight="1" x14ac:dyDescent="0.2">
      <c r="B126" s="96"/>
      <c r="C126" s="96"/>
      <c r="D126" s="97"/>
      <c r="E126" s="96"/>
      <c r="F126" s="96"/>
      <c r="G126" s="99"/>
      <c r="H126" s="99"/>
      <c r="I126" s="96"/>
      <c r="J126" s="100"/>
    </row>
    <row r="127" spans="1:10" ht="73.5" customHeight="1" x14ac:dyDescent="0.2">
      <c r="B127" s="96"/>
      <c r="C127" s="96"/>
      <c r="D127" s="97"/>
      <c r="E127" s="96"/>
      <c r="F127" s="96"/>
      <c r="G127" s="99"/>
      <c r="H127" s="99"/>
      <c r="I127" s="96"/>
      <c r="J127" s="100"/>
    </row>
    <row r="128" spans="1:10" ht="40.5" customHeight="1" x14ac:dyDescent="0.2">
      <c r="A128">
        <v>41</v>
      </c>
      <c r="B128" s="95"/>
      <c r="C128" s="95" t="s">
        <v>227</v>
      </c>
      <c r="D128" s="95" t="s">
        <v>228</v>
      </c>
      <c r="E128" s="98">
        <v>10</v>
      </c>
      <c r="F128" s="95">
        <v>10</v>
      </c>
      <c r="G128" s="99"/>
      <c r="H128" s="99"/>
      <c r="I128" s="95" t="s">
        <v>117</v>
      </c>
      <c r="J128" s="100"/>
    </row>
    <row r="129" spans="2:10" ht="42.75" customHeight="1" x14ac:dyDescent="0.2">
      <c r="B129" s="96"/>
      <c r="C129" s="96"/>
      <c r="D129" s="97"/>
      <c r="E129" s="96"/>
      <c r="F129" s="96"/>
      <c r="G129" s="99"/>
      <c r="H129" s="99"/>
      <c r="I129" s="96"/>
      <c r="J129" s="100"/>
    </row>
    <row r="130" spans="2:10" ht="36.75" customHeight="1" x14ac:dyDescent="0.2">
      <c r="B130" s="96"/>
      <c r="C130" s="96"/>
      <c r="D130" s="97"/>
      <c r="E130" s="96"/>
      <c r="F130" s="96"/>
      <c r="G130" s="99"/>
      <c r="H130" s="99"/>
      <c r="I130" s="96"/>
      <c r="J130" s="100"/>
    </row>
    <row r="131" spans="2:10" ht="34.5" customHeight="1" x14ac:dyDescent="0.2">
      <c r="B131" s="96"/>
      <c r="C131" s="96"/>
      <c r="D131" s="97"/>
      <c r="E131" s="96"/>
      <c r="F131" s="96"/>
      <c r="G131" s="99"/>
      <c r="H131" s="99"/>
      <c r="I131" s="96"/>
      <c r="J131" s="100"/>
    </row>
    <row r="132" spans="2:10" ht="42" customHeight="1" x14ac:dyDescent="0.2">
      <c r="B132" s="96"/>
      <c r="C132" s="96"/>
      <c r="D132" s="97"/>
      <c r="E132" s="96"/>
      <c r="F132" s="96"/>
      <c r="G132" s="99"/>
      <c r="H132" s="99"/>
      <c r="I132" s="96"/>
      <c r="J132" s="100"/>
    </row>
    <row r="133" spans="2:10" ht="32.25" customHeight="1" x14ac:dyDescent="0.2">
      <c r="B133" s="26" t="s">
        <v>229</v>
      </c>
      <c r="C133" s="26"/>
      <c r="D133" s="26"/>
      <c r="E133" s="26">
        <f>SUM(E2:E132)</f>
        <v>372</v>
      </c>
      <c r="F133" s="26">
        <f>SUM(F2:F132)</f>
        <v>382</v>
      </c>
      <c r="G133" s="26"/>
      <c r="H133" s="26"/>
      <c r="I133" s="26"/>
      <c r="J133" s="26">
        <f>SUM(J2:J132)</f>
        <v>0</v>
      </c>
    </row>
    <row r="134" spans="2:10" ht="30" customHeight="1" x14ac:dyDescent="0.2">
      <c r="B134" s="92" t="s">
        <v>230</v>
      </c>
      <c r="C134" s="92"/>
      <c r="D134" s="92"/>
      <c r="E134" s="92"/>
      <c r="F134" s="92"/>
      <c r="G134" s="92"/>
      <c r="H134" s="92"/>
      <c r="I134" s="92"/>
      <c r="J134" s="26"/>
    </row>
    <row r="135" spans="2:10" ht="51.75" customHeight="1" x14ac:dyDescent="0.2">
      <c r="B135" s="93" t="s">
        <v>231</v>
      </c>
      <c r="C135" s="94"/>
      <c r="D135" s="94"/>
      <c r="E135" s="94"/>
      <c r="F135" s="94"/>
      <c r="G135" s="94"/>
      <c r="H135" s="94"/>
      <c r="I135" s="94"/>
      <c r="J135" s="94"/>
    </row>
  </sheetData>
  <mergeCells count="194">
    <mergeCell ref="E1:F1"/>
    <mergeCell ref="B2:B6"/>
    <mergeCell ref="C2:C6"/>
    <mergeCell ref="D2:D6"/>
    <mergeCell ref="E2:E6"/>
    <mergeCell ref="J2:J6"/>
    <mergeCell ref="B12:B14"/>
    <mergeCell ref="C12:C14"/>
    <mergeCell ref="D12:D14"/>
    <mergeCell ref="E12:E14"/>
    <mergeCell ref="I12:I14"/>
    <mergeCell ref="J12:J14"/>
    <mergeCell ref="B9:B11"/>
    <mergeCell ref="C9:C11"/>
    <mergeCell ref="D9:D11"/>
    <mergeCell ref="E9:E11"/>
    <mergeCell ref="J9:J11"/>
    <mergeCell ref="B18:B20"/>
    <mergeCell ref="C18:C20"/>
    <mergeCell ref="D18:D20"/>
    <mergeCell ref="E18:E20"/>
    <mergeCell ref="I18:I20"/>
    <mergeCell ref="J18:J20"/>
    <mergeCell ref="B15:B17"/>
    <mergeCell ref="C15:C17"/>
    <mergeCell ref="D15:D17"/>
    <mergeCell ref="E15:E17"/>
    <mergeCell ref="I15:I17"/>
    <mergeCell ref="J15:J17"/>
    <mergeCell ref="C24:C25"/>
    <mergeCell ref="D24:D25"/>
    <mergeCell ref="E24:E25"/>
    <mergeCell ref="I24:I25"/>
    <mergeCell ref="J24:J25"/>
    <mergeCell ref="B21:B23"/>
    <mergeCell ref="C21:C23"/>
    <mergeCell ref="D21:D23"/>
    <mergeCell ref="E21:E23"/>
    <mergeCell ref="I21:I23"/>
    <mergeCell ref="J21:J23"/>
    <mergeCell ref="B31:B34"/>
    <mergeCell ref="C31:C34"/>
    <mergeCell ref="D31:D34"/>
    <mergeCell ref="E31:E34"/>
    <mergeCell ref="I31:I34"/>
    <mergeCell ref="J31:J34"/>
    <mergeCell ref="B26:B28"/>
    <mergeCell ref="C26:C28"/>
    <mergeCell ref="D26:D28"/>
    <mergeCell ref="E26:E28"/>
    <mergeCell ref="I26:I28"/>
    <mergeCell ref="J26:J28"/>
    <mergeCell ref="J39:J41"/>
    <mergeCell ref="C42:C43"/>
    <mergeCell ref="D42:D43"/>
    <mergeCell ref="E42:E43"/>
    <mergeCell ref="J42:J43"/>
    <mergeCell ref="B36:B37"/>
    <mergeCell ref="C36:C37"/>
    <mergeCell ref="D36:D37"/>
    <mergeCell ref="E36:E37"/>
    <mergeCell ref="I36:I37"/>
    <mergeCell ref="B39:B43"/>
    <mergeCell ref="C39:C41"/>
    <mergeCell ref="D39:D41"/>
    <mergeCell ref="E39:E41"/>
    <mergeCell ref="I39:I41"/>
    <mergeCell ref="B53:B54"/>
    <mergeCell ref="C53:C54"/>
    <mergeCell ref="D53:D54"/>
    <mergeCell ref="E53:E54"/>
    <mergeCell ref="I53:I54"/>
    <mergeCell ref="J53:J54"/>
    <mergeCell ref="C47:C49"/>
    <mergeCell ref="D47:D49"/>
    <mergeCell ref="E47:E49"/>
    <mergeCell ref="I47:I49"/>
    <mergeCell ref="J47:J49"/>
    <mergeCell ref="B44:B49"/>
    <mergeCell ref="C44:C46"/>
    <mergeCell ref="D44:D46"/>
    <mergeCell ref="E44:E46"/>
    <mergeCell ref="I44:I46"/>
    <mergeCell ref="J44:J46"/>
    <mergeCell ref="B59:B61"/>
    <mergeCell ref="H59:H61"/>
    <mergeCell ref="I59:I61"/>
    <mergeCell ref="B63:B68"/>
    <mergeCell ref="C63:C68"/>
    <mergeCell ref="E63:E68"/>
    <mergeCell ref="H63:H68"/>
    <mergeCell ref="I63:I68"/>
    <mergeCell ref="B55:B58"/>
    <mergeCell ref="C55:C58"/>
    <mergeCell ref="G55:G58"/>
    <mergeCell ref="H55:H58"/>
    <mergeCell ref="I55:I58"/>
    <mergeCell ref="B72:B75"/>
    <mergeCell ref="C72:C75"/>
    <mergeCell ref="E72:E75"/>
    <mergeCell ref="I72:I75"/>
    <mergeCell ref="J72:J75"/>
    <mergeCell ref="J63:J68"/>
    <mergeCell ref="B70:B71"/>
    <mergeCell ref="C70:C71"/>
    <mergeCell ref="E70:E71"/>
    <mergeCell ref="I70:I71"/>
    <mergeCell ref="J70:J71"/>
    <mergeCell ref="B79:B81"/>
    <mergeCell ref="C79:C81"/>
    <mergeCell ref="D79:D81"/>
    <mergeCell ref="E79:E81"/>
    <mergeCell ref="I79:I81"/>
    <mergeCell ref="J79:J81"/>
    <mergeCell ref="B76:B78"/>
    <mergeCell ref="C76:C78"/>
    <mergeCell ref="E76:E78"/>
    <mergeCell ref="I76:I78"/>
    <mergeCell ref="J76:J78"/>
    <mergeCell ref="B94:B99"/>
    <mergeCell ref="C94:C99"/>
    <mergeCell ref="E94:E99"/>
    <mergeCell ref="I94:I99"/>
    <mergeCell ref="J94:J99"/>
    <mergeCell ref="D98:D99"/>
    <mergeCell ref="F98:F99"/>
    <mergeCell ref="B82:B93"/>
    <mergeCell ref="C82:C93"/>
    <mergeCell ref="E82:E93"/>
    <mergeCell ref="I82:I93"/>
    <mergeCell ref="J82:J93"/>
    <mergeCell ref="D86:D87"/>
    <mergeCell ref="D88:D89"/>
    <mergeCell ref="D92:D93"/>
    <mergeCell ref="H101:H102"/>
    <mergeCell ref="I101:I106"/>
    <mergeCell ref="J101:J106"/>
    <mergeCell ref="F103:F104"/>
    <mergeCell ref="H103:H104"/>
    <mergeCell ref="F105:F106"/>
    <mergeCell ref="H105:H106"/>
    <mergeCell ref="B101:B106"/>
    <mergeCell ref="C101:C106"/>
    <mergeCell ref="D101:D106"/>
    <mergeCell ref="E101:E106"/>
    <mergeCell ref="F101:F102"/>
    <mergeCell ref="G101:G106"/>
    <mergeCell ref="H107:H108"/>
    <mergeCell ref="I107:I112"/>
    <mergeCell ref="J107:J112"/>
    <mergeCell ref="F109:F110"/>
    <mergeCell ref="H109:H110"/>
    <mergeCell ref="F111:F112"/>
    <mergeCell ref="H111:H112"/>
    <mergeCell ref="B107:B112"/>
    <mergeCell ref="C107:C112"/>
    <mergeCell ref="D107:D112"/>
    <mergeCell ref="E107:E112"/>
    <mergeCell ref="F107:F108"/>
    <mergeCell ref="G107:G112"/>
    <mergeCell ref="I113:I117"/>
    <mergeCell ref="J113:J117"/>
    <mergeCell ref="B118:B122"/>
    <mergeCell ref="C118:C122"/>
    <mergeCell ref="D118:D122"/>
    <mergeCell ref="E118:E122"/>
    <mergeCell ref="F118:F122"/>
    <mergeCell ref="G118:H122"/>
    <mergeCell ref="I118:I122"/>
    <mergeCell ref="B113:B117"/>
    <mergeCell ref="C113:C117"/>
    <mergeCell ref="D113:D117"/>
    <mergeCell ref="E113:E117"/>
    <mergeCell ref="F113:F117"/>
    <mergeCell ref="G113:H117"/>
    <mergeCell ref="J118:J122"/>
    <mergeCell ref="B123:B127"/>
    <mergeCell ref="C123:C127"/>
    <mergeCell ref="D123:D127"/>
    <mergeCell ref="E123:E127"/>
    <mergeCell ref="F123:F127"/>
    <mergeCell ref="G123:H127"/>
    <mergeCell ref="I123:I127"/>
    <mergeCell ref="J123:J127"/>
    <mergeCell ref="B134:I134"/>
    <mergeCell ref="B135:J135"/>
    <mergeCell ref="B128:B132"/>
    <mergeCell ref="C128:C132"/>
    <mergeCell ref="D128:D132"/>
    <mergeCell ref="E128:E132"/>
    <mergeCell ref="F128:F132"/>
    <mergeCell ref="G128:H132"/>
    <mergeCell ref="I128:I132"/>
    <mergeCell ref="J128:J1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TERMINOS MOD</vt:lpstr>
      <vt:lpstr>COTIZAR POR PRENDA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GERENCIA</dc:creator>
  <cp:lastModifiedBy>Dannyris Osotio Rubio</cp:lastModifiedBy>
  <dcterms:created xsi:type="dcterms:W3CDTF">2024-12-23T07:38:35Z</dcterms:created>
  <dcterms:modified xsi:type="dcterms:W3CDTF">2026-03-30T20:57:52Z</dcterms:modified>
</cp:coreProperties>
</file>