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hidePivotFieldList="1" defaultThemeVersion="166925"/>
  <mc:AlternateContent xmlns:mc="http://schemas.openxmlformats.org/markup-compatibility/2006">
    <mc:Choice Requires="x15">
      <x15ac:absPath xmlns:x15ac="http://schemas.microsoft.com/office/spreadsheetml/2010/11/ac" url="G:\INDICADORES 2026\"/>
    </mc:Choice>
  </mc:AlternateContent>
  <xr:revisionPtr revIDLastSave="0" documentId="13_ncr:1_{1AF09AB3-36E3-4AD2-AB61-F7ADEB735E9D}" xr6:coauthVersionLast="36" xr6:coauthVersionMax="36" xr10:uidLastSave="{00000000-0000-0000-0000-000000000000}"/>
  <workbookProtection workbookAlgorithmName="SHA-512" workbookHashValue="walPZ9ZNMmtQ6b5t9tdVGUOCqPWtGykRkgOQlK7IZKhdHYsz3yJzVlEoBuHQLdh9lf5GzzsO3y9u8wiXvh2KzQ==" workbookSaltValue="aofFFPTBGUZsmxWuUaEobA==" workbookSpinCount="100000" lockStructure="1"/>
  <bookViews>
    <workbookView xWindow="-120" yWindow="-120" windowWidth="19440" windowHeight="11160" tabRatio="595" xr2:uid="{00000000-000D-0000-FFFF-FFFF00000000}"/>
  </bookViews>
  <sheets>
    <sheet name="INDICE" sheetId="37" r:id="rId1"/>
    <sheet name="1. MATRIZ DE INDICADORES " sheetId="23" r:id="rId2"/>
    <sheet name="2. TABLERO DE CUMPLIMIENTO" sheetId="34" r:id="rId3"/>
    <sheet name="3. DESEMPEÑO CONSOLIDADO" sheetId="33" r:id="rId4"/>
    <sheet name="4.CONTROL DE REPORTE DE INDIC" sheetId="32" r:id="rId5"/>
    <sheet name="5. FRECUENCIA DE MEDICIÓN" sheetId="36" r:id="rId6"/>
    <sheet name="6. FICHA INDICADOR " sheetId="27" r:id="rId7"/>
    <sheet name="Hoja2" sheetId="24" state="hidden" r:id="rId8"/>
    <sheet name="Hoja4" sheetId="26" state="hidden" r:id="rId9"/>
    <sheet name="Hoja1" sheetId="3" state="hidden" r:id="rId10"/>
  </sheets>
  <externalReferences>
    <externalReference r:id="rId11"/>
    <externalReference r:id="rId12"/>
    <externalReference r:id="rId13"/>
  </externalReferences>
  <definedNames>
    <definedName name="_xlnm._FilterDatabase" localSheetId="1" hidden="1">'1. MATRIZ DE INDICADORES '!$A$9:$BY$65</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36" l="1"/>
  <c r="G24" i="32"/>
  <c r="F24" i="32"/>
  <c r="E24" i="32"/>
  <c r="D24" i="32"/>
  <c r="C24" i="32"/>
  <c r="H22" i="32"/>
  <c r="H21" i="32"/>
  <c r="H20" i="32"/>
  <c r="H19" i="32"/>
  <c r="H18" i="32"/>
  <c r="H17" i="32"/>
  <c r="H16" i="32"/>
  <c r="H15" i="32"/>
  <c r="H14" i="32"/>
  <c r="H13" i="32"/>
  <c r="H12" i="32"/>
  <c r="H11" i="32"/>
  <c r="H10" i="32"/>
  <c r="H9" i="32"/>
  <c r="H8" i="32"/>
  <c r="I89" i="34"/>
  <c r="I87" i="34"/>
  <c r="I79" i="34"/>
  <c r="U36" i="34"/>
  <c r="U32" i="34"/>
  <c r="T32" i="34"/>
  <c r="N42" i="27"/>
  <c r="H24" i="32" l="1"/>
  <c r="E27" i="33"/>
  <c r="D27" i="33"/>
  <c r="M7" i="33"/>
  <c r="M6" i="33"/>
  <c r="M39" i="27" l="1"/>
  <c r="L39" i="27"/>
  <c r="K39" i="27"/>
  <c r="J39" i="27"/>
  <c r="I39" i="27"/>
  <c r="H39" i="27"/>
  <c r="G39" i="27"/>
  <c r="F39" i="27"/>
  <c r="D39" i="27"/>
  <c r="C39" i="27"/>
  <c r="B39"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author>
  </authors>
  <commentList>
    <comment ref="AF9" authorId="0" shapeId="0" xr:uid="{842E5CAA-A1A9-4C5F-973B-0C2DD84A38B3}">
      <text>
        <r>
          <rPr>
            <b/>
            <sz val="9"/>
            <color indexed="81"/>
            <rFont val="Tahoma"/>
            <family val="2"/>
          </rPr>
          <t>Dm:</t>
        </r>
        <r>
          <rPr>
            <sz val="9"/>
            <color indexed="81"/>
            <rFont val="Tahoma"/>
            <family val="2"/>
          </rPr>
          <t xml:space="preserve">
Mejora: El resultado del indicador va aumentando o mejorando ↑
Estable: El resultado se mantiene similar entre periodos →
Disminuye: El resultado va bajando o empeorando</t>
        </r>
      </text>
    </comment>
    <comment ref="AD14" authorId="0" shapeId="0" xr:uid="{00000000-0006-0000-0100-000001000000}">
      <text>
        <r>
          <rPr>
            <b/>
            <sz val="9"/>
            <color indexed="81"/>
            <rFont val="Tahoma"/>
            <family val="2"/>
          </rPr>
          <t>Dm:</t>
        </r>
        <r>
          <rPr>
            <sz val="9"/>
            <color indexed="81"/>
            <rFont val="Tahoma"/>
            <family val="2"/>
          </rPr>
          <t xml:space="preserve">
Promedio= 
N 
u
ˊ
 mero de redes
Suma de seguidores en todas las redes / por el numero redes 
​
</t>
        </r>
      </text>
    </comment>
    <comment ref="K16" authorId="0" shapeId="0" xr:uid="{00000000-0006-0000-0100-000002000000}">
      <text>
        <r>
          <rPr>
            <b/>
            <sz val="9"/>
            <color indexed="81"/>
            <rFont val="Tahoma"/>
            <family val="2"/>
          </rPr>
          <t>Dm:</t>
        </r>
        <r>
          <rPr>
            <sz val="9"/>
            <color indexed="81"/>
            <rFont val="Tahoma"/>
            <family val="2"/>
          </rPr>
          <t xml:space="preserve">
Ejemplo práctico:
Imaginemos que el número de personas que asistieron a los eventos culturales en el mes anterior fue de 500 personas. En el mes actual, la cantidad de público fue de 600 personas.
La diferencia es 600 (actual) - 500 (anterior) = 100 personas más.
Luego, esta diferencia se divide por el público del mes anterior: 100 ÷ 500 = 0.2.
Finalmente, se multiplica por 100 para obtener el porcentaje: 0.2 × 100 = 20%.
</t>
        </r>
      </text>
    </comment>
    <comment ref="P25" authorId="0" shapeId="0" xr:uid="{00000000-0006-0000-0100-000003000000}">
      <text>
        <r>
          <rPr>
            <b/>
            <sz val="9"/>
            <color indexed="81"/>
            <rFont val="Tahoma"/>
            <family val="2"/>
          </rPr>
          <t>Dm:</t>
        </r>
        <r>
          <rPr>
            <sz val="9"/>
            <color indexed="81"/>
            <rFont val="Tahoma"/>
            <family val="2"/>
          </rPr>
          <t xml:space="preserve">
PREGUNTAR A RUTH </t>
        </r>
      </text>
    </comment>
    <comment ref="K33" authorId="0" shapeId="0" xr:uid="{00000000-0006-0000-0100-000004000000}">
      <text>
        <r>
          <rPr>
            <b/>
            <sz val="9"/>
            <color indexed="81"/>
            <rFont val="Tahoma"/>
            <family val="2"/>
          </rPr>
          <t>Dm:</t>
        </r>
        <r>
          <rPr>
            <sz val="9"/>
            <color indexed="81"/>
            <rFont val="Tahoma"/>
            <family val="2"/>
          </rPr>
          <t xml:space="preserve">
Por ejemplo, si en el periodo anterior se restauraron 50 bienes y en el periodo actual solo 40:
Restamos los valores: 40 - 50 = -10
Dividimos la diferencia por el valor del periodo anterior: -10 / 50 = -0.2
Multiplicamos por 100 para obtener el porcentaje: -0.2 * 100 = -20%
En este caso, el porcentaje de decremento sería -20%.</t>
        </r>
      </text>
    </comment>
    <comment ref="M34" authorId="0" shapeId="0" xr:uid="{D233B89D-8124-42D2-B4A8-C1018ED0AED4}">
      <text>
        <r>
          <rPr>
            <b/>
            <sz val="9"/>
            <color indexed="81"/>
            <rFont val="Tahoma"/>
            <family val="2"/>
          </rPr>
          <t>Dm:</t>
        </r>
        <r>
          <rPr>
            <sz val="9"/>
            <color indexed="81"/>
            <rFont val="Tahoma"/>
            <family val="2"/>
          </rPr>
          <t xml:space="preserve">
Alto  ≤ 15 % Cumple o mejora la meta establecida
Medio  &gt; 15 % y ≤ 20 %Cumplimiento parcial – requiere acciones
Bajo  &gt; 20 % No cumple la meta – requiere intervención
</t>
        </r>
      </text>
    </comment>
    <comment ref="AE34" authorId="0" shapeId="0" xr:uid="{00000000-0006-0000-0100-000005000000}">
      <text>
        <r>
          <rPr>
            <b/>
            <sz val="9"/>
            <color indexed="81"/>
            <rFont val="Tahoma"/>
            <family val="2"/>
          </rPr>
          <t>Dm:</t>
        </r>
        <r>
          <rPr>
            <sz val="9"/>
            <color indexed="81"/>
            <rFont val="Tahoma"/>
            <family val="2"/>
          </rPr>
          <t xml:space="preserve">
Logró una reducción del –10 %, superando la meta establecida de –5 %.</t>
        </r>
      </text>
    </comment>
    <comment ref="P38" authorId="0" shapeId="0" xr:uid="{00000000-0006-0000-0100-000006000000}">
      <text>
        <r>
          <rPr>
            <b/>
            <sz val="9"/>
            <color indexed="81"/>
            <rFont val="Tahoma"/>
            <family val="2"/>
          </rPr>
          <t>Dm:</t>
        </r>
        <r>
          <rPr>
            <sz val="9"/>
            <color indexed="81"/>
            <rFont val="Tahoma"/>
            <family val="2"/>
          </rPr>
          <t xml:space="preserve">
Si ninguna categoría se quedó desierta, el porcentaje de categorías desiertas será 0%.
Esto indica que todas las categorías tuvieron propuestas, lo cual es un resultado positivo y refleja que el proceso de selección está funcionando bien, con propuestas que cumplen los criterios establecidos.</t>
        </r>
      </text>
    </comment>
    <comment ref="H42" authorId="0" shapeId="0" xr:uid="{00000000-0006-0000-0100-000007000000}">
      <text>
        <r>
          <rPr>
            <b/>
            <sz val="9"/>
            <color indexed="81"/>
            <rFont val="Tahoma"/>
            <family val="2"/>
          </rPr>
          <t>Dm:</t>
        </r>
        <r>
          <rPr>
            <sz val="9"/>
            <color indexed="81"/>
            <rFont val="Tahoma"/>
            <family val="2"/>
          </rPr>
          <t xml:space="preserve">
El indicador mide la proporción de eventos turísticos que, habiendo sido programados durante un periodo determinado, fueron efectivamente realizados. Su objetivo es evaluar la capacidad de ejecución del plan turístico, identificando posibles dificultades que hayan impedido la realización de algunos eventos y permitiendo implementar mejoras en la planificación.</t>
        </r>
      </text>
    </comment>
    <comment ref="H46" authorId="0" shapeId="0" xr:uid="{00000000-0006-0000-0100-000008000000}">
      <text>
        <r>
          <rPr>
            <b/>
            <sz val="9"/>
            <color indexed="81"/>
            <rFont val="Tahoma"/>
            <family val="2"/>
          </rPr>
          <t>Dm:</t>
        </r>
        <r>
          <rPr>
            <sz val="9"/>
            <color indexed="81"/>
            <rFont val="Tahoma"/>
            <family val="2"/>
          </rPr>
          <t xml:space="preserve">
Evaluaciones Formativas o de Capacitación:
Hace referencia a las evaluaciones aplicadas a los trabajadores o participantes en programas de formación, cursos o talleres, para medir su aprendizaje o competencias adquiridas.
Evaluaciones de Desempeño:
Puede aplicarse a evaluaciones periódicas de desempeño laboral, para medir si los trabajadores alcanzan los objetivos establecidos en su cargo.
Evaluaciones de Calidad de Servicio:
En algunos casos, el indicador puede referirse a evaluaciones que miden el cumplimiento de estándares en la prestación de servicios o actividades.</t>
        </r>
      </text>
    </comment>
    <comment ref="G48" authorId="0" shapeId="0" xr:uid="{00000000-0006-0000-0100-000009000000}">
      <text>
        <r>
          <rPr>
            <b/>
            <sz val="9"/>
            <color indexed="81"/>
            <rFont val="Tahoma"/>
            <family val="2"/>
          </rPr>
          <t>Dm:</t>
        </r>
        <r>
          <rPr>
            <sz val="9"/>
            <color indexed="81"/>
            <rFont val="Tahoma"/>
            <family val="2"/>
          </rPr>
          <t xml:space="preserve">
Ausentismo laboral: Empleado enfermo, licencia por maternidad, permisos de emergencia (sin contar vacaciones).
Las Vacaciones: Períodos programados y aprobados, no cuentan como ausentismo.
</t>
        </r>
      </text>
    </comment>
    <comment ref="K48" authorId="0" shapeId="0" xr:uid="{00000000-0006-0000-0100-00000A000000}">
      <text>
        <r>
          <rPr>
            <b/>
            <sz val="9"/>
            <color indexed="81"/>
            <rFont val="Tahoma"/>
            <family val="2"/>
          </rPr>
          <t>Dm:</t>
        </r>
        <r>
          <rPr>
            <sz val="9"/>
            <color indexed="81"/>
            <rFont val="Tahoma"/>
            <family val="2"/>
          </rPr>
          <t xml:space="preserve">
Sumatoria de días de ausentismo laboral: Total de días que los empleados estuvieron ausentes por motivos justificados (enfermedad, licencias, etc.) o injustificados durante el periodo.
Número total de empleados: Número promedio de empleados en la entidad durante el periodo evaluado.</t>
        </r>
      </text>
    </comment>
    <comment ref="K61" authorId="0" shapeId="0" xr:uid="{00000000-0006-0000-0100-00000B000000}">
      <text>
        <r>
          <rPr>
            <b/>
            <sz val="9"/>
            <color indexed="81"/>
            <rFont val="Tahoma"/>
            <family val="2"/>
          </rPr>
          <t>Dm:</t>
        </r>
        <r>
          <rPr>
            <sz val="9"/>
            <color indexed="81"/>
            <rFont val="Tahoma"/>
            <family val="2"/>
          </rPr>
          <t xml:space="preserve">
Para facilitar la comprensión:
Número de sentencias favorables: Total de fallos en los que el juez dictó una decisión a favor de la entidad.
Número total de sentencias: Total de sentencias proferidas en el periodo analizado (favorables y desfavorables).</t>
        </r>
      </text>
    </comment>
    <comment ref="K62" authorId="0" shapeId="0" xr:uid="{00000000-0006-0000-0100-00000C000000}">
      <text>
        <r>
          <rPr>
            <b/>
            <sz val="9"/>
            <color indexed="81"/>
            <rFont val="Tahoma"/>
            <family val="2"/>
          </rPr>
          <t>Dm:</t>
        </r>
        <r>
          <rPr>
            <sz val="9"/>
            <color indexed="81"/>
            <rFont val="Tahoma"/>
            <family val="2"/>
          </rPr>
          <t xml:space="preserve">
Número de peticiones que han dado lugar a tutelas:
Este es el total de casos en los que una persona presentó una tutela debido a la falta de respuesta o atención insatisfactoria a su petición.
Número total de peticiones recibidas:
Es el total de solicitudes recibidas por la entidad en un periodo específico (por ejemplo, mes, trimestre o año).
Cálculo del porcentaje:
Dividimos el número de peticiones que dieron lugar a tutelas entre el total de peticiones recibidas.
Luego, multiplicamos el resultado por 100 para expresarlo en porcentaje.
</t>
        </r>
      </text>
    </comment>
    <comment ref="K63" authorId="0" shapeId="0" xr:uid="{00000000-0006-0000-0100-00000D000000}">
      <text>
        <r>
          <rPr>
            <b/>
            <sz val="9"/>
            <color indexed="81"/>
            <rFont val="Tahoma"/>
            <family val="2"/>
          </rPr>
          <t>Dm:</t>
        </r>
        <r>
          <rPr>
            <sz val="9"/>
            <color indexed="81"/>
            <rFont val="Tahoma"/>
            <family val="2"/>
          </rPr>
          <t xml:space="preserve">
Número de conciliaciones aprobadas:
Es el número total de conciliaciones que han sido aceptadas y aprobadas por ambas partes (o por la autoridad competente en el proceso de conciliación).
Número total de conciliaciones solicitadas:
Es el total de solicitudes de conciliación recibidas o gestionadas en un periodo determinado.
Cálculo del porcentaje:
Se divide el número de conciliaciones aprobadas entre el número total de solicitudes de conciliación.
El resultado se multiplica por 100 para obtener el porcentaje.
</t>
        </r>
      </text>
    </comment>
    <comment ref="K64" authorId="0" shapeId="0" xr:uid="{00000000-0006-0000-0100-00000E000000}">
      <text>
        <r>
          <rPr>
            <b/>
            <sz val="9"/>
            <color indexed="81"/>
            <rFont val="Tahoma"/>
            <family val="2"/>
          </rPr>
          <t>Dm:</t>
        </r>
        <r>
          <rPr>
            <sz val="9"/>
            <color indexed="81"/>
            <rFont val="Tahoma"/>
            <family val="2"/>
          </rPr>
          <t xml:space="preserve">
Hallazgos en el periodo actual:
El número total de hallazgos encontrados durante el período más reciente de auditoría.
Hallazgos en el periodo anterior:
El número total de hallazgos encontrados durante el período de auditoría previo.
Cálculo de la variación en el porcentaje:
Se resta el número de hallazgos del periodo anterior del número de hallazgos del periodo actual.
El resultado se divide entre los hallazgos del periodo anterior.
Finalmente, se multiplica por 100 para obtener el cambio en porcentaje.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Dm</author>
  </authors>
  <commentList>
    <comment ref="M11" authorId="0" shapeId="0" xr:uid="{46231B84-4061-4530-A98C-7C466DC9D704}">
      <text>
        <r>
          <rPr>
            <b/>
            <sz val="9"/>
            <color indexed="81"/>
            <rFont val="Tahoma"/>
            <family val="2"/>
          </rPr>
          <t>Dm:</t>
        </r>
        <r>
          <rPr>
            <sz val="9"/>
            <color indexed="81"/>
            <rFont val="Tahoma"/>
            <family val="2"/>
          </rPr>
          <t xml:space="preserve">
Desempeño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Dm</author>
    <author>RENE ABELLO</author>
    <author>Planeacion_2</author>
    <author>FABIAN PATIÑO</author>
  </authors>
  <commentList>
    <comment ref="A6" authorId="0" shapeId="0" xr:uid="{00000000-0006-0000-0300-000001000000}">
      <text>
        <r>
          <rPr>
            <b/>
            <sz val="9"/>
            <color indexed="81"/>
            <rFont val="Tahoma"/>
            <family val="2"/>
          </rPr>
          <t>Dm:</t>
        </r>
        <r>
          <rPr>
            <sz val="9"/>
            <color indexed="81"/>
            <rFont val="Tahoma"/>
            <family val="2"/>
          </rPr>
          <t xml:space="preserve">
Escriba el nombre del proceso al que pertenece el indicador</t>
        </r>
      </text>
    </comment>
    <comment ref="D6" authorId="0" shapeId="0" xr:uid="{2F7841C9-2223-4B86-B712-F48AF97268BB}">
      <text>
        <r>
          <rPr>
            <b/>
            <sz val="9"/>
            <color indexed="81"/>
            <rFont val="Tahoma"/>
            <family val="2"/>
          </rPr>
          <t>Dm:</t>
        </r>
        <r>
          <rPr>
            <sz val="9"/>
            <color indexed="81"/>
            <rFont val="Tahoma"/>
            <family val="2"/>
          </rPr>
          <t xml:space="preserve">
Indique el proceso o subproceso institucional al que pertenece el indicador, de acuerdo con el Modelo de Operación por Procesos de la entidad.
</t>
        </r>
      </text>
    </comment>
    <comment ref="D7" authorId="0" shapeId="0" xr:uid="{74CC8966-FE29-4C66-B73F-AF210267A40F}">
      <text>
        <r>
          <rPr>
            <b/>
            <sz val="9"/>
            <color indexed="81"/>
            <rFont val="Tahoma"/>
            <family val="2"/>
          </rPr>
          <t>Dm:</t>
        </r>
        <r>
          <rPr>
            <sz val="9"/>
            <color indexed="81"/>
            <rFont val="Tahoma"/>
            <family val="2"/>
          </rPr>
          <t xml:space="preserve">
Dependencia o líder responsable de la gestión, seguimiento y cumplimiento de los resultados del proceso asociado al indicador.</t>
        </r>
      </text>
    </comment>
    <comment ref="A8" authorId="0" shapeId="0" xr:uid="{00000000-0006-0000-0300-000002000000}">
      <text>
        <r>
          <rPr>
            <b/>
            <sz val="9"/>
            <color indexed="81"/>
            <rFont val="Tahoma"/>
            <family val="2"/>
          </rPr>
          <t>Dm:</t>
        </r>
        <r>
          <rPr>
            <sz val="9"/>
            <color indexed="81"/>
            <rFont val="Tahoma"/>
            <family val="2"/>
          </rPr>
          <t xml:space="preserve">
Escriba el nombre del responsable de la medición del indicador</t>
        </r>
      </text>
    </comment>
    <comment ref="D8" authorId="0" shapeId="0" xr:uid="{7AA923AD-E58A-4ED4-B9EF-C25385B47FE3}">
      <text>
        <r>
          <rPr>
            <b/>
            <sz val="9"/>
            <color indexed="81"/>
            <rFont val="Tahoma"/>
            <family val="2"/>
          </rPr>
          <t>Dm:</t>
        </r>
        <r>
          <rPr>
            <sz val="9"/>
            <color indexed="81"/>
            <rFont val="Tahoma"/>
            <family val="2"/>
          </rPr>
          <t xml:space="preserve">
Dependencia o persona responsable de recopilar la información, calcular el indicador y reportar periódicamente los resultados.</t>
        </r>
      </text>
    </comment>
    <comment ref="D9" authorId="0" shapeId="0" xr:uid="{69ACE780-2DB0-43CF-BDC9-BC0CE14529F8}">
      <text>
        <r>
          <rPr>
            <b/>
            <sz val="9"/>
            <color indexed="81"/>
            <rFont val="Tahoma"/>
            <family val="2"/>
          </rPr>
          <t>Dm:</t>
        </r>
        <r>
          <rPr>
            <sz val="9"/>
            <color indexed="81"/>
            <rFont val="Tahoma"/>
            <family val="2"/>
          </rPr>
          <t xml:space="preserve">
Denominación clara y precisa del indicador que permita identificar qué aspecto de la gestión institucional se está midiendo
</t>
        </r>
      </text>
    </comment>
    <comment ref="D10" authorId="0" shapeId="0" xr:uid="{20E0BC9E-A7BB-4C83-8658-57DD80499924}">
      <text>
        <r>
          <rPr>
            <b/>
            <sz val="9"/>
            <color indexed="81"/>
            <rFont val="Tahoma"/>
            <family val="2"/>
          </rPr>
          <t>Dm:</t>
        </r>
        <r>
          <rPr>
            <sz val="9"/>
            <color indexed="81"/>
            <rFont val="Tahoma"/>
            <family val="2"/>
          </rPr>
          <t xml:space="preserve">
Descripción del propósito del indicador, especificando qué se busca medir, evaluar o mejorar dentro del proceso o de la gestión institucional.</t>
        </r>
      </text>
    </comment>
    <comment ref="A11" authorId="0" shapeId="0" xr:uid="{00000000-0006-0000-0300-000004000000}">
      <text>
        <r>
          <rPr>
            <b/>
            <sz val="9"/>
            <color indexed="81"/>
            <rFont val="Tahoma"/>
            <family val="2"/>
          </rPr>
          <t>Dm:</t>
        </r>
        <r>
          <rPr>
            <sz val="9"/>
            <color indexed="81"/>
            <rFont val="Tahoma"/>
            <family val="2"/>
          </rPr>
          <t xml:space="preserve">
Incluya la política del MIPG que se relacionan</t>
        </r>
      </text>
    </comment>
    <comment ref="D11" authorId="0" shapeId="0" xr:uid="{CC802628-A03E-4A43-A80E-DA7BC5D009FB}">
      <text>
        <r>
          <rPr>
            <b/>
            <sz val="9"/>
            <color indexed="81"/>
            <rFont val="Tahoma"/>
            <family val="2"/>
          </rPr>
          <t>Dm:</t>
        </r>
        <r>
          <rPr>
            <sz val="9"/>
            <color indexed="81"/>
            <rFont val="Tahoma"/>
            <family val="2"/>
          </rPr>
          <t xml:space="preserve">
Política del Modelo Integrado de Planeación y Gestión (MIPG) con la cual se relaciona el indicador y a la cual contribuye su medición.
</t>
        </r>
      </text>
    </comment>
    <comment ref="A13" authorId="1" shapeId="0" xr:uid="{00000000-0006-0000-0300-000005000000}">
      <text>
        <r>
          <rPr>
            <sz val="8"/>
            <color indexed="81"/>
            <rFont val="Tahoma"/>
            <family val="2"/>
          </rPr>
          <t>Escriba la fórmula del indicador, en texto. Por ejemplo: Nº de quejas tramitadas / Nº de quejas recibidas x 100</t>
        </r>
      </text>
    </comment>
    <comment ref="D13" authorId="2" shapeId="0" xr:uid="{00000000-0006-0000-0300-000006000000}">
      <text>
        <r>
          <rPr>
            <b/>
            <sz val="8"/>
            <color indexed="81"/>
            <rFont val="Tahoma"/>
            <family val="2"/>
          </rPr>
          <t>Porcentaje %
Numérica</t>
        </r>
      </text>
    </comment>
    <comment ref="G13" authorId="1" shapeId="0" xr:uid="{00000000-0006-0000-0300-000007000000}">
      <text>
        <r>
          <rPr>
            <sz val="8"/>
            <color indexed="81"/>
            <rFont val="Tahoma"/>
            <family val="2"/>
          </rPr>
          <t xml:space="preserve">Describa SOLAMENTE el numerador del indicador.
</t>
        </r>
      </text>
    </comment>
    <comment ref="G14" authorId="1" shapeId="0" xr:uid="{00000000-0006-0000-0300-000008000000}">
      <text>
        <r>
          <rPr>
            <sz val="8"/>
            <color indexed="81"/>
            <rFont val="Tahoma"/>
            <family val="2"/>
          </rPr>
          <t>Describa solamente el DENOMINADOR de la fórmula</t>
        </r>
      </text>
    </comment>
    <comment ref="A16" authorId="1" shapeId="0" xr:uid="{00000000-0006-0000-0300-000009000000}">
      <text>
        <r>
          <rPr>
            <sz val="8"/>
            <color indexed="81"/>
            <rFont val="Tahoma"/>
            <family val="2"/>
          </rPr>
          <t>Marque con una X si el indicador mide Eficacia (Resultados), Eficiencia (Recursos) o Efectividad (Impacto)</t>
        </r>
      </text>
    </comment>
    <comment ref="D16" authorId="3" shapeId="0" xr:uid="{00000000-0006-0000-0300-00000A000000}">
      <text>
        <r>
          <rPr>
            <sz val="9"/>
            <color indexed="81"/>
            <rFont val="Tahoma"/>
            <family val="2"/>
          </rPr>
          <t xml:space="preserve">
Capacidad de Lograr las metas</t>
        </r>
      </text>
    </comment>
    <comment ref="I16" authorId="0" shapeId="0" xr:uid="{00000000-0006-0000-0300-00000B000000}">
      <text>
        <r>
          <rPr>
            <b/>
            <sz val="9"/>
            <color indexed="81"/>
            <rFont val="Tahoma"/>
            <family val="2"/>
          </rPr>
          <t>Dm:</t>
        </r>
        <r>
          <rPr>
            <sz val="9"/>
            <color indexed="81"/>
            <rFont val="Tahoma"/>
            <family val="2"/>
          </rPr>
          <t xml:space="preserve">
Marque con una X con qué frecuencia se establece la periodicidad de medición del indicador</t>
        </r>
      </text>
    </comment>
    <comment ref="D18" authorId="3" shapeId="0" xr:uid="{00000000-0006-0000-0300-00000C000000}">
      <text>
        <r>
          <rPr>
            <sz val="9"/>
            <color indexed="81"/>
            <rFont val="Tahoma"/>
            <family val="2"/>
          </rPr>
          <t xml:space="preserve">
Capacidad de alcanzar las metas</t>
        </r>
      </text>
    </comment>
    <comment ref="I18" authorId="0" shapeId="0" xr:uid="{00000000-0006-0000-0300-00000D000000}">
      <text>
        <r>
          <rPr>
            <b/>
            <sz val="9"/>
            <color indexed="81"/>
            <rFont val="Tahoma"/>
            <family val="2"/>
          </rPr>
          <t>Dm:</t>
        </r>
        <r>
          <rPr>
            <sz val="9"/>
            <color indexed="81"/>
            <rFont val="Tahoma"/>
            <family val="2"/>
          </rPr>
          <t xml:space="preserve">
Marque con una X con qué frecuencia se establece la periodicidad de reporte a Planaeación  del indicador</t>
        </r>
      </text>
    </comment>
    <comment ref="D25" authorId="0" shapeId="0" xr:uid="{00000000-0006-0000-0300-00000E000000}">
      <text>
        <r>
          <rPr>
            <b/>
            <sz val="9"/>
            <color indexed="81"/>
            <rFont val="Tahoma"/>
            <family val="2"/>
          </rPr>
          <t>Dm:</t>
        </r>
        <r>
          <rPr>
            <sz val="9"/>
            <color indexed="81"/>
            <rFont val="Tahoma"/>
            <family val="2"/>
          </rPr>
          <t xml:space="preserve">
Escriba el documento, formato o lugar de donde se obtiene la información para la medición</t>
        </r>
      </text>
    </comment>
    <comment ref="A28" authorId="1" shapeId="0" xr:uid="{00000000-0006-0000-0300-00000F000000}">
      <text>
        <r>
          <rPr>
            <sz val="8"/>
            <color indexed="81"/>
            <rFont val="Tahoma"/>
            <family val="2"/>
          </rPr>
          <t>Marque con una X si lo deseable del comportamiento del indicador en el tiempo es ascendente o descendente</t>
        </r>
      </text>
    </comment>
    <comment ref="D28" authorId="0" shapeId="0" xr:uid="{00000000-0006-0000-0300-000010000000}">
      <text>
        <r>
          <rPr>
            <b/>
            <sz val="9"/>
            <color indexed="81"/>
            <rFont val="Tahoma"/>
            <family val="2"/>
          </rPr>
          <t>Dm:</t>
        </r>
        <r>
          <rPr>
            <sz val="9"/>
            <color indexed="81"/>
            <rFont val="Tahoma"/>
            <family val="2"/>
          </rPr>
          <t xml:space="preserve">
Seleccione según corresponda en la lista desplegable</t>
        </r>
      </text>
    </comment>
    <comment ref="A36" authorId="2" shapeId="0" xr:uid="{00000000-0006-0000-0300-000011000000}">
      <text>
        <r>
          <rPr>
            <sz val="8"/>
            <color indexed="81"/>
            <rFont val="Tahoma"/>
            <family val="2"/>
          </rPr>
          <t>Incluya la vigencia en la que esta siendo medido el indicador, Ejemplo 2024 -06-xxx</t>
        </r>
      </text>
    </comment>
    <comment ref="A39" authorId="1" shapeId="0" xr:uid="{00000000-0006-0000-0300-000012000000}">
      <text>
        <r>
          <rPr>
            <sz val="8"/>
            <color indexed="81"/>
            <rFont val="Tahoma"/>
            <family val="2"/>
          </rPr>
          <t>EN ESTA FILA NO MODIFIQUE DATOS, LA FORMULA CALCULA AUTOMATICAMENTE EL RESULTADO</t>
        </r>
      </text>
    </comment>
    <comment ref="B39" authorId="3" shapeId="0" xr:uid="{00000000-0006-0000-0300-000013000000}">
      <text>
        <r>
          <rPr>
            <sz val="9"/>
            <color indexed="81"/>
            <rFont val="Tahoma"/>
            <family val="2"/>
          </rPr>
          <t xml:space="preserve">NO DILIGENCIAR
</t>
        </r>
      </text>
    </comment>
    <comment ref="A40" authorId="1" shapeId="0" xr:uid="{00000000-0006-0000-0300-000014000000}">
      <text>
        <r>
          <rPr>
            <sz val="8"/>
            <color indexed="81"/>
            <rFont val="Tahoma"/>
            <family val="2"/>
          </rPr>
          <t>Registre, para cada periodo el valor del numerador.</t>
        </r>
      </text>
    </comment>
    <comment ref="A41" authorId="1" shapeId="0" xr:uid="{00000000-0006-0000-0300-000015000000}">
      <text>
        <r>
          <rPr>
            <sz val="8"/>
            <color indexed="81"/>
            <rFont val="Tahoma"/>
            <family val="2"/>
          </rPr>
          <t>Registre, para cada periodo el valor del denominador.</t>
        </r>
      </text>
    </comment>
    <comment ref="A55" authorId="1" shapeId="0" xr:uid="{00000000-0006-0000-0300-000016000000}">
      <text>
        <r>
          <rPr>
            <sz val="8"/>
            <color indexed="81"/>
            <rFont val="Tahoma"/>
            <family val="2"/>
          </rPr>
          <t>Registre el período al cual corresponde la medición y la interpretación respectiva teniendo en cuenta el perioro de reporte Ejm, 30/01/20XX</t>
        </r>
      </text>
    </comment>
    <comment ref="B55" authorId="1" shapeId="0" xr:uid="{00000000-0006-0000-0300-000017000000}">
      <text>
        <r>
          <rPr>
            <sz val="8"/>
            <color indexed="81"/>
            <rFont val="Tahoma"/>
            <family val="2"/>
          </rPr>
          <t>Registre la interpretación sobre el comportamiento del indicador.</t>
        </r>
      </text>
    </comment>
    <comment ref="A65" authorId="0" shapeId="0" xr:uid="{00000000-0006-0000-0300-000018000000}">
      <text>
        <r>
          <rPr>
            <b/>
            <sz val="9"/>
            <color indexed="81"/>
            <rFont val="Tahoma"/>
            <family val="2"/>
          </rPr>
          <t>Dm:</t>
        </r>
        <r>
          <rPr>
            <sz val="9"/>
            <color indexed="81"/>
            <rFont val="Tahoma"/>
            <family val="2"/>
          </rPr>
          <t xml:space="preserve">
Una vez se haya realizado el respectivo análisis de los resultados escriba el planteamiento que permita:
1- Si el resultado es satisfactorio puede colocar acciones que permitan mejorar el resultado
2- Si el resultado no es satisfactorio genere acciones que permitan corregir la situación derivada del resultado obtenido, plásmelo en el plan de mejoramiento y realice el procedimiento planteado para tal fin.
</t>
        </r>
      </text>
    </comment>
  </commentList>
</comments>
</file>

<file path=xl/sharedStrings.xml><?xml version="1.0" encoding="utf-8"?>
<sst xmlns="http://schemas.openxmlformats.org/spreadsheetml/2006/main" count="1741" uniqueCount="747">
  <si>
    <t>TIPO INDICADOR</t>
  </si>
  <si>
    <t>Anual</t>
  </si>
  <si>
    <t>Porcentaje</t>
  </si>
  <si>
    <t>Eficacia</t>
  </si>
  <si>
    <t>Creciente</t>
  </si>
  <si>
    <t>TIPO DE UNIDAD</t>
  </si>
  <si>
    <t>TIPO TENDENCIA</t>
  </si>
  <si>
    <t>FRECUENCIA</t>
  </si>
  <si>
    <t>Mensual</t>
  </si>
  <si>
    <t>Numero</t>
  </si>
  <si>
    <t>Constante</t>
  </si>
  <si>
    <t>Bimensual</t>
  </si>
  <si>
    <t>Eficiencia</t>
  </si>
  <si>
    <t>Porcetaje Acumulado</t>
  </si>
  <si>
    <t>Decreciente</t>
  </si>
  <si>
    <t>Trimestral</t>
  </si>
  <si>
    <t>Efectividad</t>
  </si>
  <si>
    <t>Mantenimiento</t>
  </si>
  <si>
    <t>Cuatrimestral</t>
  </si>
  <si>
    <t>Economia</t>
  </si>
  <si>
    <t>Semestral</t>
  </si>
  <si>
    <t>Calidad</t>
  </si>
  <si>
    <t>Ambiental</t>
  </si>
  <si>
    <t>Gestion</t>
  </si>
  <si>
    <t>Proceso</t>
  </si>
  <si>
    <t xml:space="preserve">POLITICA DEL MIPG </t>
  </si>
  <si>
    <t>Gestión Estratégica del Talento Humano</t>
  </si>
  <si>
    <t>Integridad</t>
  </si>
  <si>
    <t>Planeación Institucional</t>
  </si>
  <si>
    <t>Gestión Presupuestal y Eficiencia del Gasto Público</t>
  </si>
  <si>
    <t>Fortalecimiento Organizacional y Simplificación de Procesos</t>
  </si>
  <si>
    <t>Gobierno Digital</t>
  </si>
  <si>
    <t>Seguridad Digital</t>
  </si>
  <si>
    <t>Defensa Jurídica</t>
  </si>
  <si>
    <t>Mejora Normativa</t>
  </si>
  <si>
    <t>Relación Estado Ciudadano</t>
  </si>
  <si>
    <t>Servicio al Ciudadano</t>
  </si>
  <si>
    <t>Racionalización de Trámites</t>
  </si>
  <si>
    <t>Participación Ciudadana en la Gestión Pública</t>
  </si>
  <si>
    <t>Seguimiento y Evaluación del Desempeño Institucional</t>
  </si>
  <si>
    <t>Transparencia, Acceso a la Información y lucha contra la Corrupción</t>
  </si>
  <si>
    <t>Gestión Documental</t>
  </si>
  <si>
    <t>Gestión de las informaciones Estadístico</t>
  </si>
  <si>
    <t>Gestión del Conocimiento</t>
  </si>
  <si>
    <t>Control Interno</t>
  </si>
  <si>
    <t xml:space="preserve">NUMERO </t>
  </si>
  <si>
    <t>Para consultar los indicadores por nivel o por proceso, diríjase a la hoja correspondiente</t>
  </si>
  <si>
    <t>PROCESOS ESTRATÉGICOS</t>
  </si>
  <si>
    <t>PROCESOS MISIONALES</t>
  </si>
  <si>
    <t>PROCESOS DE APOYO</t>
  </si>
  <si>
    <t xml:space="preserve">Si desea conocer los cambios sufridos por este archivo, diríjase a la hoja "Control de cambios"
</t>
  </si>
  <si>
    <t xml:space="preserve">DESEMPEÑO CONSOLIDADO DE LOS INDICADORES DE GESTIÓN </t>
  </si>
  <si>
    <t>ESTRATÉGICO</t>
  </si>
  <si>
    <t>MISIONAL</t>
  </si>
  <si>
    <t>DE APOYO</t>
  </si>
  <si>
    <t>TOTAL</t>
  </si>
  <si>
    <t>Tipo de Indicador</t>
  </si>
  <si>
    <t>Procesos</t>
  </si>
  <si>
    <t>CÓDIGO: GI-F-18</t>
  </si>
  <si>
    <t>GESTIÓN INTEGRAL</t>
  </si>
  <si>
    <t>No.</t>
  </si>
  <si>
    <t>Responsable de Lograr la Meta</t>
  </si>
  <si>
    <t>Nombre del Indicador</t>
  </si>
  <si>
    <t>% Cumplimiento en metas del Plan de Acción</t>
  </si>
  <si>
    <t>% Avance en el cumplimiento de metas</t>
  </si>
  <si>
    <t>Incremento / decremento en el porcentaje de deserción (EMA)</t>
  </si>
  <si>
    <t>% de ocupación hotelera</t>
  </si>
  <si>
    <t>número de camas ocupadas / número de camas disponibles *100</t>
  </si>
  <si>
    <t>Cumplimiento del plan de capacitaciones</t>
  </si>
  <si>
    <t>(Capacitaciones ejecutas / Capacitaciones programadas)*100</t>
  </si>
  <si>
    <t>Determinar el % de satisfacción de los usuarios de los PITS, con respecto a los servicios ofrecidos por la institución.</t>
  </si>
  <si>
    <t xml:space="preserve"> % Satisfacción de los usuarios de los PITS.</t>
  </si>
  <si>
    <t>Promedio Variable= (Puntaje obtenido por las variables de la encuesta/ Puntaje que puede ser obtenido en la variables)*100</t>
  </si>
  <si>
    <t xml:space="preserve">Determinar el % de cuantos de los eventos turísticos realizados han sido promocionados, para con base en ello tomar acciones correctivas y de mejora, según corresponda. </t>
  </si>
  <si>
    <t xml:space="preserve"> % Eventos turísticos promocionados</t>
  </si>
  <si>
    <t xml:space="preserve">(No. de eventos turísticos promocionados / Total eventos turísticos realizados)*100                  </t>
  </si>
  <si>
    <t>% de Eventos realizados</t>
  </si>
  <si>
    <t>(Número Total de eventos realizados / Número Total de eventos programados) x 100</t>
  </si>
  <si>
    <t>% de Proyectos Ejecutados</t>
  </si>
  <si>
    <t>(Número Total de proyectos sobre cultura ciudadana realizados / Número Total de proyectos sobre cultura ciudadana programados) x 100</t>
  </si>
  <si>
    <t>Encuesta de servicio a usuarios de espacio radial</t>
  </si>
  <si>
    <t>% Incremento/ decremento en la asignación presupuestal para el programa municipal de estímulos</t>
  </si>
  <si>
    <t>(Asignación presupuestal periodo actual - asignación presupuestal periodo anterior / Asignación presupuestal periodo anterior)*100</t>
  </si>
  <si>
    <t>% Incremento/ decremento en las propuestas participantes por categoría</t>
  </si>
  <si>
    <t>(# Propuestas por categoria periodo actual- # propuestas por categoria anterior / # propuestas por categoria periodo anterior)*100</t>
  </si>
  <si>
    <t>% Categorías desiertas por baja calidad de las propuestas o incumplimiento de criterios</t>
  </si>
  <si>
    <t>% Sentencias proferidas a favor de la entidad.</t>
  </si>
  <si>
    <t>% Peticiones que han dado lugar a tutelas</t>
  </si>
  <si>
    <t>% Conciliaciones aprobadas</t>
  </si>
  <si>
    <t>Determinar el % de presupuesto ejecutado, para con base en ello tomar las acciones requeridas.</t>
  </si>
  <si>
    <t>Porcentaje de consultas efectivas</t>
  </si>
  <si>
    <t>(Número de solicitudes de información efectivas / número de solicitudes de búsqueda de Información solicitadas) *100</t>
  </si>
  <si>
    <t xml:space="preserve">Porcentaje de acompañamiento a funcionarios y contratistas para correcta disposición de la documentación </t>
  </si>
  <si>
    <t>(Número de acompañamientos realizados / número total de acompañamientos programados)*100</t>
  </si>
  <si>
    <t xml:space="preserve">Ejecutar el proceso de disposición final de la documentación acorde a las Tablas de Retención Documental </t>
  </si>
  <si>
    <t xml:space="preserve">Porcentaje de eliminación documental </t>
  </si>
  <si>
    <t>(Número de eliminaciones efectuadas / número de eliminaciones programadas) *100</t>
  </si>
  <si>
    <t xml:space="preserve">Determinar el % de variación en los hallazgos identificados en las auditorías de la contraloría , para en base a ello tomar acciones correctivas o de mejora según corresponda. </t>
  </si>
  <si>
    <t>Variación en el porcentaje de hallazgos de la auditoría.</t>
  </si>
  <si>
    <t>Determinar el % de cumplimiento en las auditorías programadas, para con base en ello tomar acciones correctivas o de mejora, según se requiera.</t>
  </si>
  <si>
    <t>Cumplimiento en las auditorías programadas.</t>
  </si>
  <si>
    <t>Estratégico</t>
  </si>
  <si>
    <t>Misional</t>
  </si>
  <si>
    <t>De Eficiencia o del Buen Uso de los Recursos: Evalúan la relación entre los recursos y su grado de aprovechamiento por parte de los recursos o actividades.</t>
  </si>
  <si>
    <t>De Eficacia o de Resultados: Evalúan la relación ente la salida del sistema y el valor esperado (meta) del sistema.</t>
  </si>
  <si>
    <t>De efectividad o de Impacto: Se enfocan en el impacto producido por los productos y/o servicios sobre los clientes y usuarios.</t>
  </si>
  <si>
    <t xml:space="preserve">De resultados </t>
  </si>
  <si>
    <t xml:space="preserve">De Impacto </t>
  </si>
  <si>
    <t xml:space="preserve">Dirección </t>
  </si>
  <si>
    <t>Alto</t>
  </si>
  <si>
    <t>Medio</t>
  </si>
  <si>
    <t xml:space="preserve">Bajo </t>
  </si>
  <si>
    <t>Tipo de Proceso</t>
  </si>
  <si>
    <t>Objetivo del Indicador</t>
  </si>
  <si>
    <t>Política MIPG</t>
  </si>
  <si>
    <t>Formula del Indicador</t>
  </si>
  <si>
    <t>Unidad de Medida</t>
  </si>
  <si>
    <t>Frecuencia Medición</t>
  </si>
  <si>
    <t>Sentido del Indicador</t>
  </si>
  <si>
    <t>Meta</t>
  </si>
  <si>
    <t xml:space="preserve">Monitoreo  Segunda línea de defensa 
Verificación por parte de la Segunda línea de defensa </t>
  </si>
  <si>
    <t xml:space="preserve">Fecha del reporte </t>
  </si>
  <si>
    <t>No reporto Información</t>
  </si>
  <si>
    <t xml:space="preserve">Estado de lreporte </t>
  </si>
  <si>
    <t>Bajo</t>
  </si>
  <si>
    <t xml:space="preserve">Proceso </t>
  </si>
  <si>
    <t>2. Gestión de Comunicaciones - GC</t>
  </si>
  <si>
    <t>3. Gestión Integral - GI</t>
  </si>
  <si>
    <t>4. Atención al Ciudadano - AC</t>
  </si>
  <si>
    <t xml:space="preserve">20. Gestión de Control y Evaluación - GCE </t>
  </si>
  <si>
    <t>Índice de desempeño institucional: Resultados del IDI (avance por política de MIPG) FURAG</t>
  </si>
  <si>
    <t>%</t>
  </si>
  <si>
    <t xml:space="preserve">Tendencia </t>
  </si>
  <si>
    <t xml:space="preserve"> Ascendente  </t>
  </si>
  <si>
    <t xml:space="preserve">FRECUENCIA </t>
  </si>
  <si>
    <t xml:space="preserve">Eficiencia     </t>
  </si>
  <si>
    <t xml:space="preserve">Efectividad                             </t>
  </si>
  <si>
    <t>TIPO DE INDICADOR:</t>
  </si>
  <si>
    <t>#</t>
  </si>
  <si>
    <t>UNIDAD DE MEDIDA</t>
  </si>
  <si>
    <t>TIPO DE PROCESO</t>
  </si>
  <si>
    <t xml:space="preserve">Apoyo </t>
  </si>
  <si>
    <t xml:space="preserve">Control y Evaluación  </t>
  </si>
  <si>
    <t>Eficiencia en la administración documental por parte de los procesos</t>
  </si>
  <si>
    <t>Subdirección Técnica</t>
  </si>
  <si>
    <t xml:space="preserve">Dirección 
Planeación </t>
  </si>
  <si>
    <t>% Incremento/decremento en la restauración o conservación del patrimonio cultural</t>
  </si>
  <si>
    <t>La restauración sobre un bien patrimonial, cuyo objetivo parte de la conservación, autenticidad y protección de los distintos valores, mensajes (históricos, artísticos, estéticos, políticos, religiosos, sociales, espirituales, naturales, simbólicos, etc) que contribuyen a darle valor sobre un bien patrimonial.</t>
  </si>
  <si>
    <t xml:space="preserve">% Satisfacción usuarios EMA - "Musica, teatro, teatro, Muralismo" </t>
  </si>
  <si>
    <t>Subdirección Técnica
Coordinador general EMA, Coordinador académico EMA.</t>
  </si>
  <si>
    <t xml:space="preserve"> % Presupuesto ejecutado</t>
  </si>
  <si>
    <t>% Capacitaciones ejecutadas</t>
  </si>
  <si>
    <t>Cobertura de las capacitaciones</t>
  </si>
  <si>
    <t>Porcentaje de empleo de hoja de control documental en historias laborales</t>
  </si>
  <si>
    <t xml:space="preserve">Aplicar los instrumentos archivísticos acorde a la normatividad archivística colombiana </t>
  </si>
  <si>
    <t>(Número de hojas de control empleadas / número total de historias laborales)*100</t>
  </si>
  <si>
    <t>Porcentaje de implementación del Sistema Integrado de Conservación (SIC)</t>
  </si>
  <si>
    <t xml:space="preserve">Implementación de los programas archivísticos acorde a la normatividad archivística colombiana </t>
  </si>
  <si>
    <t>Subdirector(a) Administrativo y Financiero
Lider del proceso TIC</t>
  </si>
  <si>
    <t>Jefe Oficina Jurídica</t>
  </si>
  <si>
    <t>Jefe oficina control interno</t>
  </si>
  <si>
    <t>Control y verificación de inventarios.</t>
  </si>
  <si>
    <t>CONTROL Y EVALUACIÓN</t>
  </si>
  <si>
    <t>Denominador</t>
  </si>
  <si>
    <t>Sugerencias de  Mejora</t>
  </si>
  <si>
    <t xml:space="preserve">Evaluación de seguimiento </t>
  </si>
  <si>
    <t>Observación</t>
  </si>
  <si>
    <t xml:space="preserve">% Cumplimiento </t>
  </si>
  <si>
    <t xml:space="preserve"> PROMEDIO ACUMULADO DE CUMPLIMIENTO  </t>
  </si>
  <si>
    <t xml:space="preserve">Acumulado </t>
  </si>
  <si>
    <t>CONTROL DE CAMBIOS AL DOCUMENTO</t>
  </si>
  <si>
    <t xml:space="preserve">VERSIÓN </t>
  </si>
  <si>
    <t>FECHA DE ACTUALIZACIÓN</t>
  </si>
  <si>
    <t>DESCRIPCIÓN DEL CAMBIO</t>
  </si>
  <si>
    <t xml:space="preserve">RESPONSABLE DEL CAMBIO </t>
  </si>
  <si>
    <t>01</t>
  </si>
  <si>
    <t>Contratista Calidad Dependencia: Gestión integral</t>
  </si>
  <si>
    <t>02</t>
  </si>
  <si>
    <t>03</t>
  </si>
  <si>
    <t xml:space="preserve">RESPONSABLE DE LA ACTUALIZACIÓN Y APROBACIÓN </t>
  </si>
  <si>
    <t>Elaboro:</t>
  </si>
  <si>
    <t>Reviso:</t>
  </si>
  <si>
    <t xml:space="preserve">Aprobó: </t>
  </si>
  <si>
    <t xml:space="preserve">Fecha </t>
  </si>
  <si>
    <t xml:space="preserve">Profesional de apoyo del area de Sistema Gestion de Calidad </t>
  </si>
  <si>
    <t xml:space="preserve">Subdirectora Administrtiva y Financiera </t>
  </si>
  <si>
    <t xml:space="preserve"> Comité Institucional de Gestión y desempeño</t>
  </si>
  <si>
    <t xml:space="preserve"> 28/06/2024</t>
  </si>
  <si>
    <t>Versión inicial se diseña la plantilla   de acuerdo a los lineamientos de la Guía para la gestión de indicadores en el marco del modelo integrado de planeación y gestión (MIPG), Este fue aprobado por el comité Institucional de Gestión y desempeño el 28 de junio del 2024</t>
  </si>
  <si>
    <t xml:space="preserve">Se actualiza plantilla se incluye casilla para la descripción por mes del denominador y numerado </t>
  </si>
  <si>
    <t xml:space="preserve">Proceso de Gestion Iontegral, Area de Sistema de Gestión </t>
  </si>
  <si>
    <t xml:space="preserve">Subdirector Tecnico </t>
  </si>
  <si>
    <t>Versión Inicial</t>
  </si>
  <si>
    <t>Fuente de la información</t>
  </si>
  <si>
    <t xml:space="preserve">Numerador </t>
  </si>
  <si>
    <t xml:space="preserve">RANGO DE MEDICIÓN </t>
  </si>
  <si>
    <t xml:space="preserve">Alto </t>
  </si>
  <si>
    <t xml:space="preserve">Medio </t>
  </si>
  <si>
    <t>Porcentaje de incremento en el número de seguidores en redes sociales</t>
  </si>
  <si>
    <t xml:space="preserve">Promedio </t>
  </si>
  <si>
    <t>Crecimiento en la producción de videos del IMCT para difusión cultural</t>
  </si>
  <si>
    <t>Evaluar el desempeño institucional en relación con la implementación de la Política de MIPG (Modelo Integrado de Planeación y Gestión) dentro del marco FURAG (Fortalecimiento de la Gestión Pública), para medir el progreso hacia los estándares de calidad y eficiencia establecidos.</t>
  </si>
  <si>
    <t>Desempeño</t>
  </si>
  <si>
    <t>Resultado obtenido del avance por política MIPG / Resultado total esperado) x 100</t>
  </si>
  <si>
    <t>Resultados obtenidos del IDI Producto del diligenciamiento del FURAG</t>
  </si>
  <si>
    <t xml:space="preserve">Meta cuantitativa: Alcanzar un avance del 80% en la implementación de las políticas MIPG dentro de los parámetros establecidos por FURAG </t>
  </si>
  <si>
    <t>Eficacia en la ejecución de acciones para mitigar los riesgos residuales de (gestión, corrupción y seguridad digital)</t>
  </si>
  <si>
    <t xml:space="preserve">Medir la efectividad de las acciones implementadas por la entidad para mitigar los riesgos residuales en las áreas de gestión, corrupción y seguridad digital, garantizando la reducción de vulnerabilidades y el cumplimiento de las políticas de control interno.
</t>
  </si>
  <si>
    <t>(Número de acciones efectivas implementadas para mitigar riesgos residuales / Número total de acciones planificadas) x 100</t>
  </si>
  <si>
    <t>Informes de ejecución de acciones de mitigación de riesgos.</t>
  </si>
  <si>
    <t>Lograr un 90% de eficacia en la ejecución de las acciones para mitigar los riesgos residuales de gestión, corrupción y seguridad digital dentro del año fiscal.%</t>
  </si>
  <si>
    <t>Medir el crecimiento del alcance digital del IMCT en las redes sociales, evaluando el aumento en el número de seguidores en sus plataformas, como parte de las estrategias de visibilidad y participación pública.</t>
  </si>
  <si>
    <t>Plataformas de redes sociales del IMCT (Facebook, Instagram, Twitter, etc.)</t>
  </si>
  <si>
    <t>Alcanzar un 80% de incremento en el número de seguidores al final del año.</t>
  </si>
  <si>
    <t>Medir el aumento en la cantidad de videos producidos por el IMCT para la difusión de actividades, eventos y contenidos culturales, con el fin de fortalecer la presencia digital y la participación del público en las iniciativas culturales</t>
  </si>
  <si>
    <t xml:space="preserve">Registros del IMCT sobre cantidad  de videos publicados por el IMCT </t>
  </si>
  <si>
    <t>Meta anual: Alcanzar un 60% de crecimiento en la producción de videos al final del año.</t>
  </si>
  <si>
    <t xml:space="preserve">Resultado </t>
  </si>
  <si>
    <t>(Documentos gestionados correctamente en el periodo actual - Documentos gestionados correctamente en el periodo anterior) ÷ Documentos gestionados correctamente en el periodo anterior × 100</t>
  </si>
  <si>
    <t>Lograr un 95% de eficiencia en la administración documental durante el año 2025.</t>
  </si>
  <si>
    <t>El objetivo de este indicador es evaluar y mejorar la eficiencia en la gestión documental, asegurando que los documentos sean gestionados de manera rápida, precisa y eficiente.</t>
  </si>
  <si>
    <t>Medir el grado de cumplimiento en el proceso de monitoreo de las PQRSD (Peticiones, Quejas, Reclamos, Sugerencias y Denuncias), asegurando que las solicitudes sean gestionadas dentro del plazo y de acuerdo a las normativas establecidas, permitiendo la mejora continua del proceso.</t>
  </si>
  <si>
    <t>Lograr un cumplimiento del monitoreo de las PQRSD del 95% dentro del plazo establecido.</t>
  </si>
  <si>
    <t>Módulo de atención al  ciudadana de PQRSD</t>
  </si>
  <si>
    <t>Significa que los valores del indicador aumentan con el tiempo, y esto es positivo cuando el indicador tiene sentido ascendente.
Ejemplo: Si el indicador mide el porcentaje de cumplimiento de metas, un aumento del 80% al 90% muestra que hay una mejora.</t>
  </si>
  <si>
    <t>Significa que el indicador se mantiene en el mismo nivel durante un período de tiempo, sin cambios significativos.
Ejemplo: Si un indicador de satisfacción del cliente se mantiene en un 95% durante todo el año, indica estabilidad en el servicio.</t>
  </si>
  <si>
    <t>Significa que los valores del indicador disminuyen con el tiempo, y esto es negativo si el sentido del indicador es positivo (como en eficiencia o cobertura). Sin embargo, es deseable si el indicador mide algo que se quiere reducir.
Ejemplo: Si el indicador mide el número de quejas de los usuarios, un descenso del 20% al 10% es positivo.</t>
  </si>
  <si>
    <t>Similar a "constante", pero refleja un esfuerzo por preservar un valor ya alcanzado, considerado adecuado o óptimo. Es decir, no necesariamente buscas mejorar más, sino sostener lo logrado.
Ejemplo: Un indicador de respuesta a PQRSD con un 100% de cumplimiento busca mantenerse a ese nivel.</t>
  </si>
  <si>
    <t>Es sinónimo de "creciente". Se usa específicamente para describir un comportamiento donde los valores aumentan de forma sostenida.
Ejemplo: En un indicador como "Número de beneficiarios atendidos", un comportamiento ascendente significa que cada vez más personas están siendo beneficiadas.</t>
  </si>
  <si>
    <t>Medir el grado de cumplimiento de las metas establecidas en el Plan de Acción de la entidad en un período determinado, reflejando la efectividad y el avance de la ejecución de los proyectos o actividades planificadas.</t>
  </si>
  <si>
    <t>Informes de seguimiento del Plan de Acción: Los registros y reportes generados por el área encargada de hacer el seguimiento a la ejecución de las metas.</t>
  </si>
  <si>
    <t xml:space="preserve">cumplimiento del 100% de las metas del Plan de Acción, ya que refleja la ejecución completa de los compromisos establecidos. </t>
  </si>
  <si>
    <t>% Cumplimiento de talleres del Programa LEO</t>
  </si>
  <si>
    <t xml:space="preserve"> Medir el grado de cumplimiento de los talleres programados dentro del Programa LEO, reflejando la efectividad de la organización y ejecución de estos talleres, así como el grado en que se lograron las metas planteadas para cada uno de ellos.</t>
  </si>
  <si>
    <t>(Número de talleres realizados ÷ Número total de talleres programados)×100</t>
  </si>
  <si>
    <t>Registros de ejecución de los talleres del Programa LEO</t>
  </si>
  <si>
    <t>Lograr un 95% de cumplimiento en la realización de los talleres programados dentro del Programa LEO durante el período establecido.</t>
  </si>
  <si>
    <t>(Número de personas que asistieron al taller / Número de personas inscritas en el taller) × 100</t>
  </si>
  <si>
    <t>% de Participación en los Talleres del Programa LEO</t>
  </si>
  <si>
    <t>Medir el nivel de participación de la comunidad en los talleres del Programa LEO, evaluando la asistencia en comparación con la capacidad de los talleres y la programación esperada.</t>
  </si>
  <si>
    <t>Registros de asistencia a los talleres (listas de participantes).</t>
  </si>
  <si>
    <t>Lograr un 80% o más de asistencia en cada taller programado.</t>
  </si>
  <si>
    <t>% de Ejecución de la Agenda Cultural</t>
  </si>
  <si>
    <t>(Número de actividades ejecutadas / Número de actividades programadas) × 100</t>
  </si>
  <si>
    <t>Medir el grado en el que se ha cumplido con la ejecución de las actividades programadas dentro de la agenda cultural del programa, a fin de evaluar la efectividad en la implementación de las acciones previstas para ese período.</t>
  </si>
  <si>
    <t>Registro de actividades culturales. Puede provenir de informes de gestión, actas, o cualquier otro documento que registre las actividades ejecutadas.</t>
  </si>
  <si>
    <t>Ejecución de la Agenda Cultural es 85%.</t>
  </si>
  <si>
    <t>Registros internos del proceso de patrimonio cultural</t>
  </si>
  <si>
    <t>Mantener un 100% de restauración o conservación de los bienes programados para este periodo.</t>
  </si>
  <si>
    <t xml:space="preserve"> (Número de bienes restaurados o conservados en el periodo actual / Número de bienes restaurados o conservados en el periodo anterior) - 1 × 100</t>
  </si>
  <si>
    <t>Establecer el porcentaje de incremento o decremento en la deserción de los estudiantes vinculados a la EMA, con el fin de implementar acciones correctivas o de mejora basadas en los resultados obtenidos.</t>
  </si>
  <si>
    <t>Registros académicos o administrativos del programa EMA</t>
  </si>
  <si>
    <t>Encuestas de satisfacción realizadas al final de las actividades de cada área (Música, Teatro, Muralismo).</t>
  </si>
  <si>
    <t xml:space="preserve"> (Número de usuarios satisfechos / Número total de usuarios encuestados) × 100</t>
  </si>
  <si>
    <t>Meta de satisfacción: 80% o más de satisfacción.</t>
  </si>
  <si>
    <t>El objetivo del indicador es evaluar el grado de cumplimiento de la programación radial para garantizar que los programas, horarios y contenidos establecidos se lleven a cabo de manera puntual y según lo planeado.</t>
  </si>
  <si>
    <t>% de Cumplimiento en la programación de la emisión radial</t>
  </si>
  <si>
    <t>(Número de emisiones realizadas según lo programado / Número total de emisiones programadas) × 100</t>
  </si>
  <si>
    <t>Registros de la programación radial</t>
  </si>
  <si>
    <t>Alcanzar que todas las emisiones programadas se realicen conforme a lo planificado 95% de cumplimiento</t>
  </si>
  <si>
    <t>85% de satisfacción o más.</t>
  </si>
  <si>
    <t>Registros de proyectos financiados</t>
  </si>
  <si>
    <t>95% de ejecución de proyectos</t>
  </si>
  <si>
    <t>Evaluar el nivel de participación en las diferentes categorías del proceso, con el fin de identificar tendencias de aumento o disminución en la cantidad de propuestas presentadas.</t>
  </si>
  <si>
    <t>% Incremento/Decremento en las Propuestas Participantes por Categoría</t>
  </si>
  <si>
    <t xml:space="preserve"> (Número de propuestas en el periodo actual - Número de propuestas en el periodo anterior) ÷ (Número de propuestas en el periodo anterior) × 100</t>
  </si>
  <si>
    <t>Registros de propuestas participantes</t>
  </si>
  <si>
    <t>10% de incremento anual en las propuestas de cada categoría,</t>
  </si>
  <si>
    <t xml:space="preserve"> Monitorear y reducir el número de categorías desiertas debido a la baja calidad de las propuestas o al incumplimiento de los criterios establecidos, con el fin de mejorar la convocatoria, los procesos de selección y la calidad general de las propuestas en futuras ediciones.</t>
  </si>
  <si>
    <t>% de Categorías Desiertas por Baja Calidad o Incumplimiento de Criterios</t>
  </si>
  <si>
    <t xml:space="preserve"> (Número de categorías desiertas por baja calidad o incumplimiento) ÷ (Número total de categorías) × 100</t>
  </si>
  <si>
    <t>Registros de categorías</t>
  </si>
  <si>
    <t>Menos del 2% de categorías desiertas</t>
  </si>
  <si>
    <t>% de ocupación en actividades turísticas programadas</t>
  </si>
  <si>
    <t>Medir el nivel de participación en las actividades turísticas programadas por el área de Gestión de Turismo, con el fin de evaluar el impacto de las estrategias promocionales y la efectividad en la convocatoria.</t>
  </si>
  <si>
    <t>(Número de asistentes a las actividades ÷ Capacidad total programada) × 100</t>
  </si>
  <si>
    <t>Planeación de actividades turísticas (cronogramas y capacidades programadas).</t>
  </si>
  <si>
    <t>Lograr un 80% de ocupación promedio en las actividades turísticas programadas para el periodo anual.</t>
  </si>
  <si>
    <t>% de ocupación hotelera en la ciudad</t>
  </si>
  <si>
    <t>Evaluar el nivel de uso de la capacidad hotelera en la ciudad durante un periodo específico, como un reflejo del flujo turístico.</t>
  </si>
  <si>
    <t>(Número de habitaciones ocupadas ÷ Número total de habitaciones disponibles) × 100</t>
  </si>
  <si>
    <t>Lograr un promedio anual del 75% de ocupación hotelera, con picos superiores al 85% en temporadas altas.</t>
  </si>
  <si>
    <t>Registros oficiales de los hoteles (reportes de ocupación).</t>
  </si>
  <si>
    <t>Incremento/Decremento de turistas en la ciudad</t>
  </si>
  <si>
    <t xml:space="preserve"> [(Número de turistas actuales – Número de turistas del periodo anterior) ÷ Número de turistas del periodo anterior] × 100</t>
  </si>
  <si>
    <t>Reportes oficiales de turistas ingresados (terminales de transporte, aeropuertos, etc.).</t>
  </si>
  <si>
    <t>Incrementar el flujo turístico en un 10% anual en comparación con el año anterior.</t>
  </si>
  <si>
    <t>Medir la variación en el flujo de turistas que visitan la ciudad en diferentes periodos, con el fin de evaluar la efectividad de las estrategias de promoción turística y la gestión de los recursos destinados al sector turismo. Esto permitirá identificar tendencias, ajustar planes de acción y fomentar el desarrollo del sector turístico en la ciudad.</t>
  </si>
  <si>
    <t>Medir el grado de cumplimiento en la promoción de los eventos turísticos programados, con el propósito de evaluar la efectividad de las estrategias de difusión y garantizar el alcance al público objetivo.</t>
  </si>
  <si>
    <t xml:space="preserve">Porcentaje de eventos turísticos programados que fueron realizados.
</t>
  </si>
  <si>
    <t>(Número de eventos realizados ÷ Número total de eventos programados)×100</t>
  </si>
  <si>
    <t>Reportes de programación y ejecución de eventos turísticos.</t>
  </si>
  <si>
    <t>Realizar el 100% de los eventos turísticos programados durante el periodo correspondiente.</t>
  </si>
  <si>
    <t xml:space="preserve">Porcentaje de actividades de cultura ciudadana programadas y ejecutadas.
</t>
  </si>
  <si>
    <t xml:space="preserve">(Número de actividades ejecutadas ÷ Número de actividades programadas) ×100
</t>
  </si>
  <si>
    <t>Informes de ejecución de actividades.</t>
  </si>
  <si>
    <t xml:space="preserve">Cumplir con el 100% de las actividades programadas para promover la cultura ciudadana.
</t>
  </si>
  <si>
    <t xml:space="preserve">Este indicador evalúa la ejecución de las actividades programadas para promover los valores cívicos, el respeto y la convivencia ciudadana. Permite identificar si se están cumpliendo las metas planificadas y destacar posibles brechas entre lo programado y lo realmente ejecutado. </t>
  </si>
  <si>
    <t>(Presupuesto ejecutado ÷ Presupuesto total asignado) × 100</t>
  </si>
  <si>
    <t>Ejecutar al menos el 95% del presupuesto asignado durante el periodo establecido.</t>
  </si>
  <si>
    <t>Informes financieros internos
Informe de ejecución presupuestal</t>
  </si>
  <si>
    <t>Determinar el porcentaje de capacitaciones ejecutadas en relación con las programadas en el PIC, para tomar las acciones correctivas o de mejora necesarias.</t>
  </si>
  <si>
    <t>(Número de capacitaciones realizadas) ÷ (Número de capacitaciones programadas) × 100</t>
  </si>
  <si>
    <t>Registro de las actividades formativas en el plan de capacitación.</t>
  </si>
  <si>
    <t>Ejecutar al menos el 90% de las capacitaciones programadas durante el periodo.</t>
  </si>
  <si>
    <t>Registros de participación en las capacitaciones.</t>
  </si>
  <si>
    <t>Porcentaje de trabajadores capacitados en relación con el total de trabajadores que debían ser capacitados según la planificación, permitiendo evaluar el alcance de las capacitaciones programadas.</t>
  </si>
  <si>
    <t>(Número de trabajadores que recibieron capacitación ÷ Número de trabajadores que debían recibir capacitación)×100</t>
  </si>
  <si>
    <t>Alcanzar un porcentaje de cobertura igual o superior al 95% de los trabajadores programados para recibir capacitación en el periodo determinado.</t>
  </si>
  <si>
    <t>Porcentaje de evaluaciones aprobadas</t>
  </si>
  <si>
    <t>Medir la eficacia de las evaluaciones realizadas, identificando el porcentaje de personas que aprobaron en comparación con las evaluaciones realizadas, para tomar decisiones de mejora en los procesos formativos.</t>
  </si>
  <si>
    <t>(Número de evaluaciones aprobadas dividido por el número de evaluaciones realizadas) multiplicado por 100.</t>
  </si>
  <si>
    <t>Registros de las evaluaciones realizadas en el periodo</t>
  </si>
  <si>
    <t xml:space="preserve"> 90% de evaluaciones aprobadas.</t>
  </si>
  <si>
    <t>% de vacantes cubiertas en el periodo establecido</t>
  </si>
  <si>
    <t>Determinar el porcentaje de vacantes cubiertas en un periodo de tiempo definido, para evaluar la eficiencia en el proceso de selección y contratación de personal en la entidad pública.</t>
  </si>
  <si>
    <t>(Número de vacantes cubiertas ÷ Total de vacantes disponibles en el periodo) × 100</t>
  </si>
  <si>
    <t>Reportes de gestión del área de Recursos Humanos.</t>
  </si>
  <si>
    <t>Cubrir al menos el 95% de las vacantes disponibles dentro del periodo establecido.</t>
  </si>
  <si>
    <t>Medir el promedio de días de ausencia laboral de los empleados en un periodo definido, para identificar tendencias y tomar acciones que permitan reducir el impacto del ausentismo en la productividad de la entidad.</t>
  </si>
  <si>
    <t>Tiempo promedio de ausentismo laboral (en días)</t>
  </si>
  <si>
    <t>(Sumatoria de días de ausentismo laboral ÷ Número total de empleados)</t>
  </si>
  <si>
    <t>Reportes de Recursos Humanos sobre ausentismo laboral.</t>
  </si>
  <si>
    <t>Reducir el tiempo promedio de ausentismo laboral a un máximo de 4 días por empleado en el periodo.</t>
  </si>
  <si>
    <t>Medir el grado de cumplimiento de las capacitaciones programadas en el marco del Sistema de Gestión de Seguridad y Salud en el Trabajo (SGSST), con el fin de verificar si se está cumpliendo con el plan de formación anual para garantizar un ambiente laboral seguro y saludable.</t>
  </si>
  <si>
    <t>(Número de capacitaciones realizadas en el periodo / Número de capacitaciones programadas) * 100</t>
  </si>
  <si>
    <t>Sistema de Gestión de Seguridad y Salud en el Trabajo (SGSST).</t>
  </si>
  <si>
    <t>Cumplimiento del cronograma de actividades de mantenimiento de los bienes muebles</t>
  </si>
  <si>
    <t>Medir el grado de cumplimiento de las actividades de mantenimiento programadas para los bienes muebles, con el fin de asegurar su óptimo funcionamiento y conservación en el tiempo, evitando deterioros que afecten su vida útil y operatividad.</t>
  </si>
  <si>
    <t>(Número de actividades de mantenimiento realizadas / Número de actividades de mantenimiento programadas) * 100</t>
  </si>
  <si>
    <t xml:space="preserve">Registros de mantenimiento </t>
  </si>
  <si>
    <t>100% de cumplimiento del cronograma de mantenimiento programado</t>
  </si>
  <si>
    <t>Medir el nivel de control y precisión en la verificación de los inventarios, asegurando que los bienes o productos registrados en los sistemas de inventarios coincidan con los existentes físicamente, garantizando así la exactitud de la información y evitando discrepancias que puedan afectar la gestión administrativa y operativa.</t>
  </si>
  <si>
    <t>(Número de inventarios verificados correctamente / Número total de inventarios programados para verificación) * 100</t>
  </si>
  <si>
    <t xml:space="preserve">Registros de inventarios </t>
  </si>
  <si>
    <t>90% de cumplimiento en la verificación de inventarios</t>
  </si>
  <si>
    <t>Porcentaje de cumplimiento de los lineamientos de la Política de Gobierno Digital en el marco del Modelo Integrado de Planeación y Gestión</t>
  </si>
  <si>
    <t>Medir el grado de cumplimiento de los lineamientos establecidos en la Política de Gobierno Digital, dentro del contexto del Modelo Integrado de Planeación y Gestión (MIPG), para asegurar que los procesos y actividades relacionados con la digitalización y la transformación tecnológica en la administración pública se ejecuten de acuerdo con los estándares y principios establecidos, promoviendo una gestión pública eficiente, transparente y accesible.</t>
  </si>
  <si>
    <t>90% de cumplimiento, lo que indicaría que todos los lineamientos establecidos para la Política de Gobierno Digital han sido cumplidos de acuerdo con lo planeado y dentro del marco del MIPG.</t>
  </si>
  <si>
    <t>Porcentaje de actualización de infraestructuras tecnológicas</t>
  </si>
  <si>
    <t>Medir el grado de avance en la actualización de las infraestructuras tecnológicas de la organización para garantizar que los equipos, sistemas y redes estén alineados con las necesidades actuales y futuras de la institución, promoviendo la eficiencia, seguridad y competitividad tecnológica.</t>
  </si>
  <si>
    <t>(Número de infraestructuras tecnológicas actualizadas / Número total de infraestructuras tecnológicas programadas para actualización) * 100</t>
  </si>
  <si>
    <t xml:space="preserve">Registros de mantenimiento y actualizaciones tecnológicas </t>
  </si>
  <si>
    <t>91 % de las infraestructuras tecnológicas programadas deben ser actualizadas.</t>
  </si>
  <si>
    <t>Eficacia en la atención de solicitudes de servicios TIC (Soporte a usuarios)</t>
  </si>
  <si>
    <t>Medir la eficacia en la atención y resolución de solicitudes relacionadas con servicios TIC, asegurando que los usuarios reciban soporte oportuno y adecuado para resolver sus problemas tecnológicos, optimizando la satisfacción del usuario y la eficiencia del servicio.</t>
  </si>
  <si>
    <t>(Número de solicitudes atendidas y resueltas / Número total de solicitudes recibidas) * 100</t>
  </si>
  <si>
    <t>95% de las solicitudes deben ser atendidas y resueltas de manera efectiva</t>
  </si>
  <si>
    <t>Cumplimiento de las actividades del plan de seguridad y privacidad de la información en la vigencia</t>
  </si>
  <si>
    <t>Medir el grado de cumplimiento de las actividades previstas en el plan de seguridad y privacidad de la información, asegurando que todas las acciones y medidas necesarias se lleven a cabo correctamente para proteger la información sensible y garantizar la privacidad de los usuarios durante la vigencia del plan.</t>
  </si>
  <si>
    <t>Plan de seguridad y privacidad de la información</t>
  </si>
  <si>
    <t>100% de las actividades planificadas deben ser cumplidas.</t>
  </si>
  <si>
    <t>(Número de actividades  realizadas  / Número total de actividades planificadas) * 100</t>
  </si>
  <si>
    <t>Establecer el porcentaje de sentencias judiciales que han sido favorables para la entidad en relación con el total de sentencias emitidas, con el fin de evaluar la efectividad jurídica de la entidad.</t>
  </si>
  <si>
    <t>(Número de sentencias favorables / Número total de sentencias) × 100</t>
  </si>
  <si>
    <t xml:space="preserve"> 80% de las sentencias sean favorables</t>
  </si>
  <si>
    <t>Oficina Jurídica</t>
  </si>
  <si>
    <t>Determinar el porcentaje de peticiones que han escalado a acciones de tutela, con el fin de evaluar la gestión de las peticiones ciudadanas y prevenir posibles incumplimientos en la atención oportuna.</t>
  </si>
  <si>
    <t xml:space="preserve"> (Número de peticiones que han dado lugar a tutelas ÷ Número total de peticiones recibidas) × 100</t>
  </si>
  <si>
    <t xml:space="preserve">Oficina Jurídica 
Área de Atención al Ciudadano o PQRS </t>
  </si>
  <si>
    <t xml:space="preserve">Menos del 5% de peticiones que den lugar a tutelas.
</t>
  </si>
  <si>
    <t>(Número de conciliaciones aprobadas ÷ Número total de conciliaciones solicitadas) × 100</t>
  </si>
  <si>
    <t>Alcanzar un 80% de conciliaciones aprobadas</t>
  </si>
  <si>
    <t>Evaluar la efectividad del proceso de conciliación como mecanismo de resolución de conflictos, midiendo qué tan exitosas son las conciliaciones gestionadas por la entidad, en términos de la cantidad de acuerdos aprobados y aceptados por las partes involucradas.</t>
  </si>
  <si>
    <t xml:space="preserve">
[(Hallazgos en el periodo actual - Hallazgos en el periodo anterior) / Hallazgos en el periodo anterior] × 100
</t>
  </si>
  <si>
    <t>Informes de auditoría detallados que incluyan los hallazgos y las recomendaciones.</t>
  </si>
  <si>
    <t>reducir el porcentaje de hallazgos en un 10%</t>
  </si>
  <si>
    <t>Registros de auditorías realizadas, informes de auditoría.</t>
  </si>
  <si>
    <t>100% de cumplimiento en las auditorías programadas</t>
  </si>
  <si>
    <t xml:space="preserve">Subdirección Técnica
Comunicación </t>
  </si>
  <si>
    <t>Sistemas de Gestión del Calidad, registro de documentos.</t>
  </si>
  <si>
    <t xml:space="preserve">
Subdirección Administrativa y Financiera 
Dirección</t>
  </si>
  <si>
    <t>Subdirección Tecnica  "CPS coordinador"</t>
  </si>
  <si>
    <t>Subdirector Técnica 
 "CPS coordinador IAC"</t>
  </si>
  <si>
    <t>Subdirector Técnica  "CPS coordinador IAC"</t>
  </si>
  <si>
    <t>Subdirección de Turismo</t>
  </si>
  <si>
    <t>Subdirección  Administrativa y Financiera "Presupuesto"</t>
  </si>
  <si>
    <t>Subdirección  Administrativa y Financiera
 "Encargado Gestión de Talento Humano"</t>
  </si>
  <si>
    <t>Subdirección  Administrativa y Financiera
 "Encargado SGSST"</t>
  </si>
  <si>
    <t>Subdirección  Administrativa y Financiera</t>
  </si>
  <si>
    <t xml:space="preserve">
Gestión Documental</t>
  </si>
  <si>
    <t>Subdirección  Administrativa y Financiera
"Gestión documental"</t>
  </si>
  <si>
    <t>Registros de solicitudes de información recibidas (sistemas de gestión documental o atención al ciudadano).
Bases de datos o sistemas internos donde se gestiona la trazabilidad de las solicitudes.</t>
  </si>
  <si>
    <t>Cumplir con el 100% de solicitudes de información de manera efectiva</t>
  </si>
  <si>
    <t>100% de los acompañamientos programados deben ser realizados.</t>
  </si>
  <si>
    <t>Medir la eficacia de la organización en la gestión de las solicitudes de información, asegurando que estas sean atendidas de forma adecuada, dentro de los tiempos establecidos y cumpliendo con los estándares de calidad y satisfacción del solicitante.</t>
  </si>
  <si>
    <t>Asegurar que un alto porcentaje de funcionarios y contratistas reciban acompañamiento adecuado para garantizar que la gestión documental se realice conforme a los procedimientos establecidos, facilitando la transparencia, el cumplimiento normativo y la optimización de recursos.</t>
  </si>
  <si>
    <t>Gestión Documenta</t>
  </si>
  <si>
    <t xml:space="preserve"> Gestión Documenta</t>
  </si>
  <si>
    <t>Porcentaje de transferencias documentales primarias</t>
  </si>
  <si>
    <t>(Número de transferencias realizadas / número total de transferencias programadas) x 100</t>
  </si>
  <si>
    <t>Informes de transferencias documentales</t>
  </si>
  <si>
    <t>Alcanzar un 100% de las transferencias documentales primarias realizadas</t>
  </si>
  <si>
    <t>Lograr que el 100% de las transferencias documentales primarias se realicen en el tiempo y forma programados, asegurando una gestión eficiente y organizada de los archivos, cumpliendo con la normatividad y facilitando el acceso posterior a la información transferida.</t>
  </si>
  <si>
    <t xml:space="preserve">(Numero de etapas completadas de implementación del SIC ÷ Número total de etapas planificadas para el SIC) × 100
</t>
  </si>
  <si>
    <t xml:space="preserve">Realizar el 100% de las eliminaciones programadas </t>
  </si>
  <si>
    <t xml:space="preserve">alcanzar un 100% de uso de hojas de control </t>
  </si>
  <si>
    <t>alcanzar un 100% de implementación</t>
  </si>
  <si>
    <t>% de Cump anual</t>
  </si>
  <si>
    <t>Observaciones</t>
  </si>
  <si>
    <t xml:space="preserve">Cantidad </t>
  </si>
  <si>
    <t xml:space="preserve">Dependencia Responsable </t>
  </si>
  <si>
    <t>% de Satisfacción del Ciudadano con la Atención Recibida</t>
  </si>
  <si>
    <t>Medir el nivel de satisfacción de los ciudadanos con la atención recibida, para identificar áreas de mejora y optimizar la calidad del servicio.</t>
  </si>
  <si>
    <t>Herramientas  de gestión y atención al ciudadano.</t>
  </si>
  <si>
    <t xml:space="preserve">Dependencia </t>
  </si>
  <si>
    <t xml:space="preserve">Subdirección Técnica
</t>
  </si>
  <si>
    <t xml:space="preserve">Subdirección Técnica
 </t>
  </si>
  <si>
    <t xml:space="preserve">Subdirección Tecnica  </t>
  </si>
  <si>
    <t xml:space="preserve">Subdirector Técnica 
 </t>
  </si>
  <si>
    <t xml:space="preserve">Subdirector Técnica  </t>
  </si>
  <si>
    <t xml:space="preserve">Subdirección  Administrativa y Financiera
 </t>
  </si>
  <si>
    <t xml:space="preserve">Subdirección Administrativa y Financiera 
</t>
  </si>
  <si>
    <t>&gt;&lt;</t>
  </si>
  <si>
    <t>04</t>
  </si>
  <si>
    <t>Actualización de información y diseño de tablero de medición</t>
  </si>
  <si>
    <t>Medir el nivel de satisfacción de los usuarios en los programas de Música, Teatro,  danza y artes plasticas con el fin de identificar áreas de mejora y fortalecer las estrategias de los programas para aumentar la satisfacción del público.</t>
  </si>
  <si>
    <t>Reducir la tasa de deserción en un 5% en el próximo periodo en comparación con el periodo anterior</t>
  </si>
  <si>
    <t>Monitorear la ejecución efectiva de los convocatorias  financiados por el programa, garantizando que los recursos asignados se utilicen de manera eficiente y que los proyectos se realicen dentro de los plazos previstos.</t>
  </si>
  <si>
    <t>% de Ejecución de convocatorias  con el Programa Municipal de Estímulos</t>
  </si>
  <si>
    <t>(Número de convocatoria ejecutados) ÷ (Número total de convocatorias financiados) × 100</t>
  </si>
  <si>
    <t xml:space="preserve">Medición anual </t>
  </si>
  <si>
    <r>
      <t xml:space="preserve">Para consultar el resultado de los indicadores principales y secundarios de los procesos, diríjase a la hoja 
</t>
    </r>
    <r>
      <rPr>
        <u/>
        <sz val="8"/>
        <rFont val="Arial"/>
        <family val="2"/>
      </rPr>
      <t>"Desempeño Consolidado"</t>
    </r>
  </si>
  <si>
    <t>Cantidad de indicadores</t>
  </si>
  <si>
    <t xml:space="preserve">Total Cumplimiento </t>
  </si>
  <si>
    <t>Promedio entre 0 y 49%</t>
  </si>
  <si>
    <t>Promedio entre
 50% y 79%</t>
  </si>
  <si>
    <t>Promedio superior al
 80% y 100%</t>
  </si>
  <si>
    <t>PROCESO DE EVALUACIÓN</t>
  </si>
  <si>
    <t>Sin medición La medición es anual</t>
  </si>
  <si>
    <t>Alcanzo un Promedio entre 0 y 49%</t>
  </si>
  <si>
    <t>Alcanzo un Promedio entre 50% y 79%</t>
  </si>
  <si>
    <t>Alcanzo un Promedio superior al 80% y 100%</t>
  </si>
  <si>
    <t xml:space="preserve">Escala </t>
  </si>
  <si>
    <t xml:space="preserve">Responsable </t>
  </si>
  <si>
    <t xml:space="preserve">Subdirección Técnica </t>
  </si>
  <si>
    <t xml:space="preserve">Subdirección Administrativa y Financiera </t>
  </si>
  <si>
    <t xml:space="preserve">Subdirección de Turismo </t>
  </si>
  <si>
    <t xml:space="preserve">Oficina de Control Interno </t>
  </si>
  <si>
    <t xml:space="preserve">Oficina Jurídica </t>
  </si>
  <si>
    <t>DESEMPEÑO POR DEPENDENCIA</t>
  </si>
  <si>
    <t xml:space="preserve">Eficiencia    </t>
  </si>
  <si>
    <t xml:space="preserve">Efectividad      </t>
  </si>
  <si>
    <t>Tipo</t>
  </si>
  <si>
    <t>(Número de videos producidos al final del período - Número de videos producidos al inicio del período) / Número de videos producidos al inicio del período] x 100</t>
  </si>
  <si>
    <t>(Número de PQRSD Gestionadas a Tiempo y Según Normativa ÷ Número Total de PQRSD Recibidas)×100</t>
  </si>
  <si>
    <t>Porcentaje de Cumplimiento en la Gestión de PQRSD dentro del Plazo y Normativas Establecidas</t>
  </si>
  <si>
    <t xml:space="preserve">Suma de las calificaciones de todos los encuestados/ Numero total de los encuestados </t>
  </si>
  <si>
    <t>95% de satisfacción o superior en cada trimestre.</t>
  </si>
  <si>
    <t>% Cumplimiento plan de SGSST</t>
  </si>
  <si>
    <t>Evaluar el grado de ejecución del plan del Sistema de Gestión de Seguridad y Salud en el (SGSST) del IMCT, asegurando que las actividades y acciones programadas para garantizar la seguridad y el bienestar de los empleados se lleven a cabo de manera efectiva y dentro de los plazos establecidos, contribuyendo al cumplimiento de las normativas legales, a la prevención de riesgos laborales y la mejora continua en el entorno laboral.</t>
  </si>
  <si>
    <t>% Cumplimiento de las Capacitaciones Programadas en el Plan de SGSST</t>
  </si>
  <si>
    <t>(Número de actividades cumplidas / Número de actividades planificadas) * 100</t>
  </si>
  <si>
    <t>Lograr un 100% de cumplimiento de las capacitaciones programadas dentro del periodo determinado, garantizando que todos los empleados reciban la formación necesaria para cumplir con los estándares de seguridad y salud.</t>
  </si>
  <si>
    <t>Lograr un 95% de cumplimiento de las capacitaciones programadas dentro del periodo determinado, garantizando que todos los empleados reciban la formación necesaria para cumplir con los estándares de seguridad y salud.</t>
  </si>
  <si>
    <t xml:space="preserve">Informe de cumplimiento de la Política de Gobierno Digital
Plan de acción de la Política de Gobierno Digital </t>
  </si>
  <si>
    <t xml:space="preserve">Total </t>
  </si>
  <si>
    <t>1 y 2</t>
  </si>
  <si>
    <t>(Numero de boletines escritos x numero de boletines enviados a medios de comunicación ) X100</t>
  </si>
  <si>
    <t xml:space="preserve">Registros del IMCT sobre cantidad  de boletines de prensa publicados por el IMCT </t>
  </si>
  <si>
    <t>Meta anual: Alcanzar un 90% de crecimiento en la producción de Boletines al final del año.</t>
  </si>
  <si>
    <t xml:space="preserve">Boletines de prensa </t>
  </si>
  <si>
    <t>21 y 22</t>
  </si>
  <si>
    <t xml:space="preserve">Mensual </t>
  </si>
  <si>
    <t xml:space="preserve">Trimestral </t>
  </si>
  <si>
    <t xml:space="preserve">Semestral </t>
  </si>
  <si>
    <t xml:space="preserve">Anual </t>
  </si>
  <si>
    <t xml:space="preserve">Avance de Cumplimiento </t>
  </si>
  <si>
    <t xml:space="preserve">Medición Semestral </t>
  </si>
  <si>
    <t xml:space="preserve"> Medición Anual</t>
  </si>
  <si>
    <t xml:space="preserve"> Medición Semestral </t>
  </si>
  <si>
    <r>
      <rPr>
        <b/>
        <sz val="12"/>
        <rFont val="Arial"/>
        <family val="2"/>
      </rPr>
      <t>MEDIO-</t>
    </r>
    <r>
      <rPr>
        <sz val="12"/>
        <rFont val="Arial"/>
        <family val="2"/>
      </rPr>
      <t xml:space="preserve"> Medición entre la tolerancia inferior y la meta</t>
    </r>
  </si>
  <si>
    <r>
      <rPr>
        <b/>
        <sz val="12"/>
        <rFont val="Arial"/>
        <family val="2"/>
      </rPr>
      <t xml:space="preserve">ALTO, </t>
    </r>
    <r>
      <rPr>
        <sz val="12"/>
        <rFont val="Arial"/>
        <family val="2"/>
      </rPr>
      <t xml:space="preserve">Cumplio con la meta </t>
    </r>
  </si>
  <si>
    <t xml:space="preserve">Medición Anual </t>
  </si>
  <si>
    <t>TRI 1</t>
  </si>
  <si>
    <t>TRI 2</t>
  </si>
  <si>
    <t>TRI 3</t>
  </si>
  <si>
    <t>TRI 4</t>
  </si>
  <si>
    <r>
      <rPr>
        <b/>
        <sz val="12"/>
        <rFont val="Arial"/>
        <family val="2"/>
      </rPr>
      <t xml:space="preserve">BAJO- </t>
    </r>
    <r>
      <rPr>
        <sz val="12"/>
        <rFont val="Arial"/>
        <family val="2"/>
      </rPr>
      <t xml:space="preserve">Incumplimiento  de la meta </t>
    </r>
  </si>
  <si>
    <t xml:space="preserve">EJECUCIÓN </t>
  </si>
  <si>
    <t>Cumplimiento Trimestral de Indicadores de Gestión – Corte a 30/03/2025</t>
  </si>
  <si>
    <t>Oficina de Control Interno</t>
  </si>
  <si>
    <t>CUMPLIMIENTO POR TIPO DE INDICADOR</t>
  </si>
  <si>
    <t xml:space="preserve">RESPONSABLE </t>
  </si>
  <si>
    <t xml:space="preserve">Dirección  / Subdirección Técnica </t>
  </si>
  <si>
    <t xml:space="preserve">Evaluación Tercera línea de defensa Primer semestre </t>
  </si>
  <si>
    <t xml:space="preserve">Evaluación Tercera línea de defensa </t>
  </si>
  <si>
    <t xml:space="preserve">1. Direccionamiento Estratégico y Planeación </t>
  </si>
  <si>
    <t xml:space="preserve">2. Gestión de Comunicaciones </t>
  </si>
  <si>
    <t xml:space="preserve">3. Gestión Integral </t>
  </si>
  <si>
    <t xml:space="preserve">4. Atención al Ciudadano </t>
  </si>
  <si>
    <t>5. Gestión de Bibliotecas Públicas de Bucaramanga</t>
  </si>
  <si>
    <t xml:space="preserve">6.  Preservación del Patrimonio </t>
  </si>
  <si>
    <t>7. Formación en Artes y Oficios</t>
  </si>
  <si>
    <t>8. Fomento Convocatorias</t>
  </si>
  <si>
    <t>9. Gestión de Turismo</t>
  </si>
  <si>
    <t xml:space="preserve">10.  Gestión Financiera </t>
  </si>
  <si>
    <t xml:space="preserve">11. Gestión del Talento Humano </t>
  </si>
  <si>
    <t xml:space="preserve">12. Gestión de Bienes y Recursos Físicos  </t>
  </si>
  <si>
    <t xml:space="preserve">13. Gestión Documental </t>
  </si>
  <si>
    <t xml:space="preserve">14.  Gestión Tecnológica  </t>
  </si>
  <si>
    <t xml:space="preserve">15.  Gestión Jurídica </t>
  </si>
  <si>
    <t xml:space="preserve">16. Gestión de Control y Evaluación  </t>
  </si>
  <si>
    <t>Índice de consulta de usuarios a las bases de datos bibliográficas adquiridas.</t>
  </si>
  <si>
    <t>Material Bibliográfico consultado</t>
  </si>
  <si>
    <t># usuarios atendidos</t>
  </si>
  <si>
    <t>Tasa de participación efectiva en los cursos del IAC</t>
  </si>
  <si>
    <t>Nivel de participación ciudadana en los servicios del IAC</t>
  </si>
  <si>
    <t xml:space="preserve">(Número de usuarios que hacen uso de las bases de datos / Número de usuarios inscritos) *100 </t>
  </si>
  <si>
    <t>(Número de material bibliográfico impreso consultado / Número de material bibliográfico impreso existente)*100</t>
  </si>
  <si>
    <t>(N° usuarios que hacen uso de los servicios de la biblioteca/Total usuarios inscritos)* 100%</t>
  </si>
  <si>
    <t>(#  de participantes que completan el curso/  # total de cupos ofertados)*100</t>
  </si>
  <si>
    <t>(# usuarios atendidos al mes/Meta mensual de # de usuarios)* 100%</t>
  </si>
  <si>
    <t>Medir la proporción de usuarios inscritos que efectivamente consultan las bases de datos bibliográficas adquiridas por la biblioteca, con el fin de evaluar el aprovechamiento y la eficiencia en el uso de los recursos digitales disponibles.</t>
  </si>
  <si>
    <t>Determinar el nivel de uso del material bibliográfico impreso disponible en la biblioteca, con el propósito de evaluar la eficiencia de la colección física y orientar decisiones sobre adquisición, actualización o descarte.</t>
  </si>
  <si>
    <t>Medir la proporción de usuarios inscritos que realmente acceden y utilizan los servicios de la biblioteca, con el fin de identificar el nivel de alcance y efectividad en la prestación del servicio a la comunidad.</t>
  </si>
  <si>
    <t>Evaluar el grado de aprovechamiento y culminación efectiva de los cursos ofrecidos por el IAC, midiendo el porcentaje de participantes que finalizan frente a los cupos ofertados, para determinar el impacto y efectividad de los procesos formativos.</t>
  </si>
  <si>
    <t>Medir el grado de cumplimiento de la meta mensual de atención a usuarios en los servicios del IAC, con el fin de evaluar la efectividad en la prestación del servicio y el nivel de participación ciudadana alcanzado.</t>
  </si>
  <si>
    <t xml:space="preserve"> Registro de usuarios inscritos en la Biblioteca Gabriel Turbay</t>
  </si>
  <si>
    <t xml:space="preserve">Inventario de material bibliográfico impreso
</t>
  </si>
  <si>
    <t>Base de datos de usuarios inscritos de la biblioteca.</t>
  </si>
  <si>
    <t>Listados de inscripción y matrícula del IAC; Consolidado del programa de formación IAC.</t>
  </si>
  <si>
    <t>Consolidado del programa de formación IAC.</t>
  </si>
  <si>
    <t xml:space="preserve">Alcanzar el 100% de usuarios inscritos que consultan las bases de datos digitales.
</t>
  </si>
  <si>
    <t>Lograr el 100% de consulta del material bibliográfico impreso disponible.</t>
  </si>
  <si>
    <t xml:space="preserve">Atender al 100% de los usuarios inscritos en los servicios bibliotecarios.
</t>
  </si>
  <si>
    <t>Alcanzar el 80% de participantes que finalizan los cursos ofertados.</t>
  </si>
  <si>
    <t>Cumplir el 90% de la meta mensual de usuarios atendidos.</t>
  </si>
  <si>
    <t>(Número de seguidores al final del periodo - Número de seguidores al inicio del periodo) / Número de seguidores al inicio del periodo] x 100</t>
  </si>
  <si>
    <t>Escribir boletines de prensa y enviar a medios de comunicación para fortalecer el posicionamiento de los programas del IMCT</t>
  </si>
  <si>
    <t xml:space="preserve">% de personas invitadas para ser parte de los programas en la emisora (artistas, ganadores beca, funcionarios, gestores culturales…) </t>
  </si>
  <si>
    <t>El objetivo del indicador es mMedir el nùmero de personas (artistas, ganadores beca, funcionarios, gestores culturales…) que asisten como invitados a los programas para promocionar la cultura, el arte y el turismo.</t>
  </si>
  <si>
    <t>(Número de invitados  que asistieron a los programas/  Número total de invitados proyectados o invitados a participar × 100</t>
  </si>
  <si>
    <t>12. Gestión de Bienes y Recursos Físicos</t>
  </si>
  <si>
    <t>CÓDIGO: GI-F-04</t>
  </si>
  <si>
    <t>GESTIÓN INTEGRAL - GI</t>
  </si>
  <si>
    <t>IDENTIFICACIÓN DEL INDICADOR</t>
  </si>
  <si>
    <t>PROCESO /SUBPROCESO</t>
  </si>
  <si>
    <t>Estratégicos</t>
  </si>
  <si>
    <t>RESPONSABLE DEL PROCESO</t>
  </si>
  <si>
    <t>RESPONSABLE DE LA MEDICIÓN:</t>
  </si>
  <si>
    <t>Dirección, Subdirección Técnica</t>
  </si>
  <si>
    <t>NOMBRE DEL INDICADOR</t>
  </si>
  <si>
    <t>No. Indicador</t>
  </si>
  <si>
    <t>OBJETIVO DEL INDICADOR</t>
  </si>
  <si>
    <t>POLÍTICA MIPG</t>
  </si>
  <si>
    <t>FORMULA DEL INDICADOR</t>
  </si>
  <si>
    <t>VARIABLE</t>
  </si>
  <si>
    <t>EXPLICACION DE LA VARIABLE</t>
  </si>
  <si>
    <t>Numerador</t>
  </si>
  <si>
    <t>% de cumplimiento Dimensiones</t>
  </si>
  <si>
    <t>Resultado total esperado</t>
  </si>
  <si>
    <t>FRECUENCIA MEDICION</t>
  </si>
  <si>
    <t>FRECUENCIA REPORTE</t>
  </si>
  <si>
    <t>FUENTE DE LA INFORMACION</t>
  </si>
  <si>
    <t>RANGO DE GESTION</t>
  </si>
  <si>
    <t>SENTIDO DEL INDICADOR</t>
  </si>
  <si>
    <t>META (Resultado esperado)</t>
  </si>
  <si>
    <t>FECHA ESTABLECIDA DE LA META</t>
  </si>
  <si>
    <t>INFORMACION OPERACIONAL</t>
  </si>
  <si>
    <t>Datos / Período</t>
  </si>
  <si>
    <t>ENE</t>
  </si>
  <si>
    <t>FEB</t>
  </si>
  <si>
    <t>MAR</t>
  </si>
  <si>
    <t>ABR</t>
  </si>
  <si>
    <t>MAY</t>
  </si>
  <si>
    <t>JUN</t>
  </si>
  <si>
    <t>JUL</t>
  </si>
  <si>
    <t>AGO</t>
  </si>
  <si>
    <t>SEP</t>
  </si>
  <si>
    <t>OCT</t>
  </si>
  <si>
    <t>NOV</t>
  </si>
  <si>
    <t>DIC</t>
  </si>
  <si>
    <t>Ponderado</t>
  </si>
  <si>
    <t xml:space="preserve">RESULTADO </t>
  </si>
  <si>
    <t>NUMERADOR</t>
  </si>
  <si>
    <t>DENOMINADOR</t>
  </si>
  <si>
    <t>GRÁFICA</t>
  </si>
  <si>
    <t>ESTADO DE CUMPLIMIENTO DEL INDICADOR 
(Escriba según sea el grado de cumplimiento bajo, medio, alto)</t>
  </si>
  <si>
    <t>PERIODO REPORTADO</t>
  </si>
  <si>
    <t>ANALISIS DE LOS RESULTADOS</t>
  </si>
  <si>
    <t>ACTIVIDAD</t>
  </si>
  <si>
    <t>PRODUCTO</t>
  </si>
  <si>
    <t>PLAZO</t>
  </si>
  <si>
    <t>NIVEL DE CUMPLIMIENTO</t>
  </si>
  <si>
    <t xml:space="preserve">Versión inicial </t>
  </si>
  <si>
    <t xml:space="preserve"> 22/02/2024</t>
  </si>
  <si>
    <t xml:space="preserve">Actualizacion de la plantilla </t>
  </si>
  <si>
    <t xml:space="preserve">Contratista del proceso de Gestion Integral, Lider del proceso </t>
  </si>
  <si>
    <t xml:space="preserve">Actualizaciion de la informacion </t>
  </si>
  <si>
    <t xml:space="preserve">SubdirectoraTecnica, Proceso Gestion Integral </t>
  </si>
  <si>
    <t>Vigencia 2026</t>
  </si>
  <si>
    <t>El objetivo de este indicador es asegurar que cada dependencia responda las solicitudes dentro del plazo establecido, garantizando eficiencia y satisfacción en la atención a los usuarios de cada área o unidad.</t>
  </si>
  <si>
    <t xml:space="preserve">Porcentaje de Solicitudes Respondidas a Tiempo por dependencia </t>
  </si>
  <si>
    <t>(Número de Solicitudes Respondidas a Tiempo ÷ Número total de solicitudes recibidas)×100</t>
  </si>
  <si>
    <t xml:space="preserve">
# de estudiantes desertados / # de estudiantes matriculads en el ciclo × 100</t>
  </si>
  <si>
    <t>Cumplimiento GD = (No. de lineamientos cumplidos de la Política de Gobierno Digital  (FURAG)  /  No. de lineamientos de la Política de Gobierno Digital incluidos en el FURAG) * 100</t>
  </si>
  <si>
    <t xml:space="preserve"> (Número de auditorías, informes de ley y seguimientos ejecutados / Número de auditorías, informes de ley y seguimientos programadas) × 100</t>
  </si>
  <si>
    <t>Análisis del comportamiento del indicador</t>
  </si>
  <si>
    <t>Control de fórmula (Numerador/Denominador)</t>
  </si>
  <si>
    <t>Numerador T1</t>
  </si>
  <si>
    <t>Denominador T1</t>
  </si>
  <si>
    <t>Numerador T2</t>
  </si>
  <si>
    <t>Denominador T2</t>
  </si>
  <si>
    <t>Numerador T3</t>
  </si>
  <si>
    <t>Denominador T3</t>
  </si>
  <si>
    <t>Numerador T4</t>
  </si>
  <si>
    <t>Denominador T4</t>
  </si>
  <si>
    <t>TRI I (%)</t>
  </si>
  <si>
    <t>TRI II (%)</t>
  </si>
  <si>
    <t>TRI III (%)</t>
  </si>
  <si>
    <t>TRI IV (%)</t>
  </si>
  <si>
    <t>Nivel de Cumplimiento</t>
  </si>
  <si>
    <t>Resultados del indicador %</t>
  </si>
  <si>
    <t>Tendencia</t>
  </si>
  <si>
    <t>Evidencias (1ra línea)</t>
  </si>
  <si>
    <t>Estado del indicador</t>
  </si>
  <si>
    <t>Análisis de monitoreo (2ª línea)</t>
  </si>
  <si>
    <t>Validación de soporte</t>
  </si>
  <si>
    <t>Cumple: Alcanzó o superó la meta establecida.</t>
  </si>
  <si>
    <t>En riesgo: El resultado está cercano a incumplir la meta y requiere seguimiento.</t>
  </si>
  <si>
    <t>No cumple: El resultado está por debajo de la meta establecida.</t>
  </si>
  <si>
    <t>Parcialmente cumple: Cumple una parte de la meta, pero no la totalidad.</t>
  </si>
  <si>
    <t>Medición anual: El indicador se mide de forma anual, por lo que no aplica reporte en el trimestre</t>
  </si>
  <si>
    <t>Sin medición: El proceso responsable no reportó información para el periodo evaluado.</t>
  </si>
  <si>
    <t>Soporte completo: La evidencia respalda completamente el resultado del indicador.</t>
  </si>
  <si>
    <t>Cumple parcialmente: Existe evidencia, pero no respalda totalmente el resultado del indicador.</t>
  </si>
  <si>
    <t>No cumple: La evidencia aportada no corresponde al indicador evaluado.</t>
  </si>
  <si>
    <t>Sin evidencia: No se aportó soporte para validar el indicador.</t>
  </si>
  <si>
    <t>Sin reporte: El proceso no reportó información para el periodo evaluado.</t>
  </si>
  <si>
    <t>% Cumplimiento verificado</t>
  </si>
  <si>
    <t xml:space="preserve">Evaluación de seguimiento Control Interno </t>
  </si>
  <si>
    <t>Mejora: El resultado del indicador va aumentando o mejorando	↑
Estable: El resultado se mantiene similar entre periodos	→
Disminuye: El resultado va bajando o empeorando</t>
  </si>
  <si>
    <t>Resultados del indicador</t>
  </si>
  <si>
    <t>La medición de los indicadores de gestión permite evaluar el desempeño institucional, apoyar la toma de decisiones basada en información objetiva, optimizar el uso de los recursos y verificar el cumplimiento de los objetivos estratégicos. Asimismo, contribuye a fortalecer la transparencia, promover la mejora continua y garantizar el cumplimiento de los lineamientos normativos, favoreciendo una gestión eficiente y alineada con las metas institucionales.</t>
  </si>
  <si>
    <t xml:space="preserve">Fecha de actualización
</t>
  </si>
  <si>
    <t>Primer Autocontrol (1ra línea) Enero a   Marzo del 2026</t>
  </si>
  <si>
    <t>SEGUIMIENTO DEL INDICADOR BAJO EL ESQUEMA DE LAS TRES LÍNEAS DE DEFENSA</t>
  </si>
  <si>
    <t>Tercer Autocontrol (1ra línea)</t>
  </si>
  <si>
    <t>Segundo Autocontrol (1ra línea)</t>
  </si>
  <si>
    <t>Cuarto y Cierre de Autocontrol (1ra línea) Enero a   Marzo del 2026</t>
  </si>
  <si>
    <t>FA: 29/01/2026</t>
  </si>
  <si>
    <t>VERSIÓN: 04</t>
  </si>
  <si>
    <t xml:space="preserve"> Medición Mensual </t>
  </si>
  <si>
    <t xml:space="preserve"> Medición  Bimensual</t>
  </si>
  <si>
    <t xml:space="preserve"> Medición 
Trimestral</t>
  </si>
  <si>
    <t>Acumulado</t>
  </si>
  <si>
    <t>Total indicadores</t>
  </si>
  <si>
    <t>Semáforo</t>
  </si>
  <si>
    <t>Cantidad de indicadores por proceso</t>
  </si>
  <si>
    <t>Promedio por procesos</t>
  </si>
  <si>
    <t xml:space="preserve">Total indicadores reportados </t>
  </si>
  <si>
    <t>Línea base</t>
  </si>
  <si>
    <t>Resultado T1 (%)</t>
  </si>
  <si>
    <t>Resultado T2 (%)</t>
  </si>
  <si>
    <t>Resultado T3 (%)</t>
  </si>
  <si>
    <t>Resultado T4 (%)</t>
  </si>
  <si>
    <t>ACCIÓN DE MEJORA</t>
  </si>
  <si>
    <t>TRI.1</t>
  </si>
  <si>
    <t>TRI.2</t>
  </si>
  <si>
    <t>TRI.3</t>
  </si>
  <si>
    <t>TRI.4</t>
  </si>
  <si>
    <r>
      <t xml:space="preserve">MEDIO DE VERIFICACIÓN
</t>
    </r>
    <r>
      <rPr>
        <b/>
        <sz val="10"/>
        <rFont val="Arial"/>
        <family val="2"/>
      </rPr>
      <t>I</t>
    </r>
    <r>
      <rPr>
        <sz val="10"/>
        <rFont val="Arial"/>
        <family val="2"/>
      </rPr>
      <t>ncluir una breve descripción del soporte o evidencia que respalda el resultado del indicador, para que cualquier persona (Control Interno, auditoría o Contraloría) entienda qué documento demuestra el resultado reportado.</t>
    </r>
  </si>
  <si>
    <t>CUMPLIMIENTO TRIMESTRAL DEL INDICADOR</t>
  </si>
  <si>
    <t>REGISTRO DE MEDICIÓN Y RESULTADOS DEL INDICADOR</t>
  </si>
  <si>
    <t xml:space="preserve"> FECHA DEL REPORTE  </t>
  </si>
  <si>
    <t>Contratista: Gestión integral</t>
  </si>
  <si>
    <t>Actualización de la información y ajuste de la plantilla del indicador.</t>
  </si>
  <si>
    <t>Medición Cutrimestral</t>
  </si>
  <si>
    <t>Medición Trimestral</t>
  </si>
  <si>
    <t>Medición Bimensual</t>
  </si>
  <si>
    <t xml:space="preserve">Medición Mensual </t>
  </si>
  <si>
    <t xml:space="preserve">14.  Gestión Tecnológica </t>
  </si>
  <si>
    <t>ANÁLISIS DE INDICADORES DE SENTIDO DECRECIENTE</t>
  </si>
  <si>
    <t xml:space="preserve">PONDERADO </t>
  </si>
  <si>
    <t>TRI 1 - 30 DE MARZO DEL 2026</t>
  </si>
  <si>
    <t>TABLERO DE INDICADORES DE GESTIÓN POR PROCESOS - 2026</t>
  </si>
  <si>
    <t xml:space="preserve">15.  Gestión Jurídica  </t>
  </si>
  <si>
    <t>16. GESTIÓN DE CONTROL Y EVALUACIÓN - GCE</t>
  </si>
  <si>
    <t>6.  Preservación del Patrimonio - PAT</t>
  </si>
  <si>
    <t xml:space="preserve">7. Formación en Artes y Oficios -EMA </t>
  </si>
  <si>
    <t>8. Fomento Convocatorias- CON</t>
  </si>
  <si>
    <t>9. Gestión de Turismo - GTU</t>
  </si>
  <si>
    <t>10.  Gestión Financiera -GF</t>
  </si>
  <si>
    <t>11. Gestión del Talento Humano - GTH</t>
  </si>
  <si>
    <t>12. Gestión de Bienes y Recursos Físicos -  GBRF</t>
  </si>
  <si>
    <t>13. Gestión Documental - GD</t>
  </si>
  <si>
    <t>14.  Gestión Tecnológica - GT</t>
  </si>
  <si>
    <t>15.  Gestión Jurídica - GJ</t>
  </si>
  <si>
    <t xml:space="preserve">16. Gestión de Control y Evaluación - GCE </t>
  </si>
  <si>
    <t xml:space="preserve">TOTAL </t>
  </si>
  <si>
    <t>CONTROL DE REPORTE DE INDICADORES (PROGRAMADO VS REPORTADO)</t>
  </si>
  <si>
    <t>Total Indicadores no reportados</t>
  </si>
  <si>
    <t>3 y 4</t>
  </si>
  <si>
    <t>Subdirección Administrativa y Financiera</t>
  </si>
  <si>
    <t>Apoyo</t>
  </si>
  <si>
    <t>Frecuencia</t>
  </si>
  <si>
    <t>Referencia</t>
  </si>
  <si>
    <t>Responsable</t>
  </si>
  <si>
    <t>Dirección</t>
  </si>
  <si>
    <t>Total</t>
  </si>
  <si>
    <t>Subdirección Técnica – Comunicaciones</t>
  </si>
  <si>
    <t>14 y 15</t>
  </si>
  <si>
    <t>Dirección / Subdirección Administrativa y Financiera</t>
  </si>
  <si>
    <t>42 y 43</t>
  </si>
  <si>
    <t>14. Gestión Tecnológica - GT</t>
  </si>
  <si>
    <t>Subdirección Administrativa y Financiera – TIC</t>
  </si>
  <si>
    <t>1. Direccionamiento Estratégico y Planeación</t>
  </si>
  <si>
    <t>5, 6, 7 y 9</t>
  </si>
  <si>
    <t>10, 11 y 12</t>
  </si>
  <si>
    <t>Dirección / SAF</t>
  </si>
  <si>
    <t>5. Gestión de Bibliotecas Públicas</t>
  </si>
  <si>
    <t>16, 17, 19 y 20</t>
  </si>
  <si>
    <t>6. Preservación del Patrimonio - PAT</t>
  </si>
  <si>
    <t>31 y 33</t>
  </si>
  <si>
    <t>Subdirección Turismo</t>
  </si>
  <si>
    <t>10. Gestión Financiera - GF</t>
  </si>
  <si>
    <t>35 y 36</t>
  </si>
  <si>
    <t>12. Gestión de Bienes y Recursos Físicos - GBRF</t>
  </si>
  <si>
    <t>40 y 41</t>
  </si>
  <si>
    <t>44 y 45</t>
  </si>
  <si>
    <t>15. Gestión Jurídica - GJ</t>
  </si>
  <si>
    <t>7. Formación en Artes y Oficios - EMA</t>
  </si>
  <si>
    <t>25 y 26</t>
  </si>
  <si>
    <t>37 y 38</t>
  </si>
  <si>
    <t>46 y 47</t>
  </si>
  <si>
    <t>52 y 54</t>
  </si>
  <si>
    <t>8. Fomento Convocatorias - CON</t>
  </si>
  <si>
    <t>27, 28 y 29</t>
  </si>
  <si>
    <t>48 y 49</t>
  </si>
  <si>
    <t>Control y Evaluación</t>
  </si>
  <si>
    <t>16. Gestión de Control y Evaluación - GCE</t>
  </si>
  <si>
    <t>55 y 56</t>
  </si>
  <si>
    <t>Total Indicadores</t>
  </si>
  <si>
    <t>TOTAL GENERAL</t>
  </si>
  <si>
    <t>MATRIZ DE INDICADORES DE GESTIÓN POR PROCESOS</t>
  </si>
  <si>
    <t>FICHA DE INDICADORES  DE GESTIÓN POR PROCESOS</t>
  </si>
  <si>
    <t>OTRO</t>
  </si>
  <si>
    <t xml:space="preserve">EFICIENCIA                              </t>
  </si>
  <si>
    <t>EFECTIVIDAD</t>
  </si>
  <si>
    <t xml:space="preserve">EFICACIA              </t>
  </si>
  <si>
    <t>XXXX</t>
  </si>
  <si>
    <t>NATURALEZA DEL INDICADOR</t>
  </si>
  <si>
    <t>GESTIÓN</t>
  </si>
  <si>
    <t>PROCESO</t>
  </si>
  <si>
    <t>Naturaleza Del Indicador</t>
  </si>
  <si>
    <t>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</si>
</sst>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m/yyyy"/>
    <numFmt numFmtId="165" formatCode="0.0%"/>
    <numFmt numFmtId="166" formatCode="0.000%"/>
    <numFmt numFmtId="167" formatCode="_-* #,##0\ _€_-;\-* #,##0\ _€_-;_-* &quot;-&quot;??\ _€_-;_-@_-"/>
  </numFmts>
  <fonts count="54">
    <font>
      <sz val="11"/>
      <color theme="1"/>
      <name val="Calibri"/>
      <family val="2"/>
      <scheme val="minor"/>
    </font>
    <font>
      <sz val="11"/>
      <color indexed="8"/>
      <name val="Calibri"/>
      <family val="2"/>
    </font>
    <font>
      <b/>
      <sz val="11"/>
      <color theme="1"/>
      <name val="Calibri"/>
      <family val="2"/>
      <scheme val="minor"/>
    </font>
    <font>
      <sz val="11"/>
      <color theme="1"/>
      <name val="Arial"/>
      <family val="2"/>
    </font>
    <font>
      <sz val="10"/>
      <name val="Arial"/>
      <family val="2"/>
    </font>
    <font>
      <b/>
      <sz val="10"/>
      <name val="Arial"/>
      <family val="2"/>
    </font>
    <font>
      <b/>
      <sz val="12"/>
      <color theme="1"/>
      <name val="Arial"/>
      <family val="2"/>
    </font>
    <font>
      <sz val="11"/>
      <color theme="1"/>
      <name val="Calibri"/>
      <family val="2"/>
      <scheme val="minor"/>
    </font>
    <font>
      <b/>
      <sz val="11"/>
      <color theme="1"/>
      <name val="Arial"/>
      <family val="2"/>
    </font>
    <font>
      <b/>
      <sz val="11"/>
      <name val="Arial"/>
      <family val="2"/>
    </font>
    <font>
      <sz val="11"/>
      <name val="Arial"/>
      <family val="2"/>
    </font>
    <font>
      <sz val="8"/>
      <name val="Arial"/>
      <family val="2"/>
    </font>
    <font>
      <sz val="7"/>
      <color theme="1"/>
      <name val="Arial"/>
      <family val="2"/>
    </font>
    <font>
      <sz val="12"/>
      <color theme="1"/>
      <name val="Arial"/>
      <family val="2"/>
    </font>
    <font>
      <sz val="10"/>
      <color rgb="FF7F7F7F"/>
      <name val="Arial"/>
      <family val="2"/>
    </font>
    <font>
      <b/>
      <sz val="14"/>
      <color theme="0"/>
      <name val="Arial"/>
      <family val="2"/>
    </font>
    <font>
      <b/>
      <sz val="12"/>
      <color theme="0"/>
      <name val="Arial"/>
      <family val="2"/>
    </font>
    <font>
      <sz val="7"/>
      <color theme="0"/>
      <name val="Arial"/>
      <family val="2"/>
    </font>
    <font>
      <sz val="12"/>
      <color theme="0"/>
      <name val="Arial"/>
      <family val="2"/>
    </font>
    <font>
      <sz val="16"/>
      <color theme="1"/>
      <name val="Arial"/>
      <family val="2"/>
    </font>
    <font>
      <b/>
      <sz val="16"/>
      <color theme="4"/>
      <name val="Arial"/>
      <family val="2"/>
    </font>
    <font>
      <u/>
      <sz val="8"/>
      <name val="Arial"/>
      <family val="2"/>
    </font>
    <font>
      <sz val="16"/>
      <name val="Arial"/>
      <family val="2"/>
    </font>
    <font>
      <sz val="12"/>
      <name val="Arial"/>
      <family val="2"/>
    </font>
    <font>
      <b/>
      <sz val="12"/>
      <name val="Arial"/>
      <family val="2"/>
    </font>
    <font>
      <b/>
      <sz val="12"/>
      <color theme="1"/>
      <name val="Calibri"/>
      <family val="2"/>
      <scheme val="minor"/>
    </font>
    <font>
      <sz val="11"/>
      <name val="Calibri"/>
      <family val="2"/>
    </font>
    <font>
      <b/>
      <sz val="16"/>
      <color theme="1"/>
      <name val="Arial"/>
      <family val="2"/>
    </font>
    <font>
      <b/>
      <sz val="14"/>
      <name val="Arial"/>
      <family val="2"/>
    </font>
    <font>
      <b/>
      <sz val="14"/>
      <color theme="1"/>
      <name val="Arial"/>
      <family val="2"/>
    </font>
    <font>
      <sz val="9"/>
      <color indexed="81"/>
      <name val="Tahoma"/>
      <family val="2"/>
    </font>
    <font>
      <b/>
      <sz val="9"/>
      <color indexed="81"/>
      <name val="Tahoma"/>
      <family val="2"/>
    </font>
    <font>
      <b/>
      <sz val="16"/>
      <color theme="0"/>
      <name val="Arial"/>
      <family val="2"/>
    </font>
    <font>
      <b/>
      <sz val="22"/>
      <color rgb="FF174582"/>
      <name val="Arial"/>
      <family val="2"/>
    </font>
    <font>
      <b/>
      <sz val="18"/>
      <name val="Arial"/>
      <family val="2"/>
    </font>
    <font>
      <b/>
      <sz val="24"/>
      <name val="Arial"/>
      <family val="2"/>
    </font>
    <font>
      <b/>
      <sz val="12"/>
      <color rgb="FF3F3F3F"/>
      <name val="Arial"/>
      <family val="2"/>
    </font>
    <font>
      <b/>
      <sz val="10"/>
      <color theme="1"/>
      <name val="Arial"/>
      <family val="2"/>
    </font>
    <font>
      <sz val="22"/>
      <color theme="1"/>
      <name val="Arial"/>
      <family val="2"/>
    </font>
    <font>
      <b/>
      <sz val="11"/>
      <color theme="0"/>
      <name val="Arial"/>
      <family val="2"/>
    </font>
    <font>
      <sz val="11"/>
      <name val="Aptos"/>
      <family val="2"/>
      <charset val="1"/>
    </font>
    <font>
      <sz val="11"/>
      <color rgb="FFFF0000"/>
      <name val="Arial"/>
      <family val="2"/>
    </font>
    <font>
      <sz val="11"/>
      <color rgb="FFFF0000"/>
      <name val="Aptos"/>
      <family val="2"/>
      <charset val="1"/>
    </font>
    <font>
      <b/>
      <sz val="7"/>
      <color indexed="8"/>
      <name val="Arial"/>
      <family val="2"/>
    </font>
    <font>
      <b/>
      <sz val="8"/>
      <color indexed="8"/>
      <name val="Arial"/>
      <family val="2"/>
    </font>
    <font>
      <sz val="9"/>
      <name val="Arial"/>
      <family val="2"/>
    </font>
    <font>
      <sz val="9"/>
      <color indexed="8"/>
      <name val="Arial"/>
      <family val="2"/>
    </font>
    <font>
      <sz val="8"/>
      <color indexed="81"/>
      <name val="Tahoma"/>
      <family val="2"/>
    </font>
    <font>
      <b/>
      <sz val="8"/>
      <color indexed="81"/>
      <name val="Tahoma"/>
      <family val="2"/>
    </font>
    <font>
      <b/>
      <sz val="11"/>
      <color theme="0"/>
      <name val="Calibri"/>
      <family val="2"/>
      <scheme val="minor"/>
    </font>
    <font>
      <b/>
      <sz val="8"/>
      <name val="Arial"/>
      <family val="2"/>
    </font>
    <font>
      <b/>
      <sz val="11"/>
      <name val="Calibri"/>
      <family val="2"/>
    </font>
    <font>
      <sz val="10"/>
      <color theme="1"/>
      <name val="Arial"/>
      <family val="2"/>
    </font>
    <font>
      <sz val="11"/>
      <color rgb="FF000000"/>
      <name val="Arial"/>
      <family val="2"/>
    </font>
  </fonts>
  <fills count="7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0"/>
        <bgColor theme="0"/>
      </patternFill>
    </fill>
    <fill>
      <patternFill patternType="solid">
        <fgColor rgb="FFECFEF2"/>
        <bgColor indexed="64"/>
      </patternFill>
    </fill>
    <fill>
      <patternFill patternType="solid">
        <fgColor rgb="FF44546A"/>
        <bgColor rgb="FF44546A"/>
      </patternFill>
    </fill>
    <fill>
      <patternFill patternType="solid">
        <fgColor rgb="FF174582"/>
        <bgColor rgb="FF44546A"/>
      </patternFill>
    </fill>
    <fill>
      <patternFill patternType="solid">
        <fgColor rgb="FF174582"/>
        <bgColor rgb="FFF4B083"/>
      </patternFill>
    </fill>
    <fill>
      <patternFill patternType="solid">
        <fgColor rgb="FF92D050"/>
        <bgColor theme="0"/>
      </patternFill>
    </fill>
    <fill>
      <patternFill patternType="solid">
        <fgColor rgb="FF92D050"/>
        <bgColor indexed="64"/>
      </patternFill>
    </fill>
    <fill>
      <patternFill patternType="solid">
        <fgColor theme="9" tint="0.39997558519241921"/>
        <bgColor indexed="64"/>
      </patternFill>
    </fill>
    <fill>
      <patternFill patternType="solid">
        <fgColor theme="9" tint="0.39997558519241921"/>
        <bgColor rgb="FFD6DCE4"/>
      </patternFill>
    </fill>
    <fill>
      <patternFill patternType="solid">
        <fgColor theme="9" tint="0.39997558519241921"/>
        <bgColor rgb="FF44546A"/>
      </patternFill>
    </fill>
    <fill>
      <patternFill patternType="solid">
        <fgColor rgb="FF5EC27D"/>
        <bgColor indexed="64"/>
      </patternFill>
    </fill>
    <fill>
      <patternFill patternType="solid">
        <fgColor theme="6" tint="0.79998168889431442"/>
        <bgColor rgb="FF40943E"/>
      </patternFill>
    </fill>
    <fill>
      <patternFill patternType="solid">
        <fgColor theme="6" tint="0.79998168889431442"/>
        <bgColor indexed="64"/>
      </patternFill>
    </fill>
    <fill>
      <patternFill patternType="solid">
        <fgColor theme="4" tint="0.79998168889431442"/>
        <bgColor rgb="FF40943E"/>
      </patternFill>
    </fill>
    <fill>
      <patternFill patternType="solid">
        <fgColor theme="4" tint="0.79998168889431442"/>
        <bgColor rgb="FFD6DCE4"/>
      </patternFill>
    </fill>
    <fill>
      <patternFill patternType="solid">
        <fgColor theme="7" tint="0.79998168889431442"/>
        <bgColor rgb="FFD6DCE4"/>
      </patternFill>
    </fill>
    <fill>
      <patternFill patternType="solid">
        <fgColor theme="7" tint="0.79998168889431442"/>
        <bgColor indexed="64"/>
      </patternFill>
    </fill>
    <fill>
      <patternFill patternType="solid">
        <fgColor rgb="FF48D03E"/>
        <bgColor indexed="64"/>
      </patternFill>
    </fill>
    <fill>
      <patternFill patternType="solid">
        <fgColor rgb="FF0AF648"/>
        <bgColor indexed="64"/>
      </patternFill>
    </fill>
    <fill>
      <patternFill patternType="solid">
        <fgColor rgb="FFFFCC99"/>
        <bgColor indexed="64"/>
      </patternFill>
    </fill>
    <fill>
      <patternFill patternType="solid">
        <fgColor theme="9" tint="0.79998168889431442"/>
        <bgColor rgb="FF000066"/>
      </patternFill>
    </fill>
    <fill>
      <patternFill patternType="solid">
        <fgColor rgb="FF5EC27D"/>
        <bgColor rgb="FF525252"/>
      </patternFill>
    </fill>
    <fill>
      <patternFill patternType="solid">
        <fgColor rgb="FF5EC27D"/>
        <bgColor rgb="FFFF0000"/>
      </patternFill>
    </fill>
    <fill>
      <patternFill patternType="solid">
        <fgColor theme="0"/>
        <bgColor rgb="FF40943E"/>
      </patternFill>
    </fill>
    <fill>
      <patternFill patternType="solid">
        <fgColor theme="0"/>
        <bgColor rgb="FF174582"/>
      </patternFill>
    </fill>
    <fill>
      <patternFill patternType="solid">
        <fgColor theme="0"/>
        <bgColor rgb="FF00A9A3"/>
      </patternFill>
    </fill>
    <fill>
      <patternFill patternType="solid">
        <fgColor theme="0"/>
        <bgColor rgb="FFE35006"/>
      </patternFill>
    </fill>
    <fill>
      <patternFill patternType="solid">
        <fgColor rgb="FF5DD8E9"/>
        <bgColor rgb="FF174582"/>
      </patternFill>
    </fill>
    <fill>
      <patternFill patternType="solid">
        <fgColor theme="8" tint="-0.249977111117893"/>
        <bgColor rgb="FF174582"/>
      </patternFill>
    </fill>
    <fill>
      <patternFill patternType="solid">
        <fgColor rgb="FFFF0000"/>
        <bgColor rgb="FFFF0000"/>
      </patternFill>
    </fill>
    <fill>
      <patternFill patternType="solid">
        <fgColor rgb="FFFFC000"/>
        <bgColor indexed="64"/>
      </patternFill>
    </fill>
    <fill>
      <patternFill patternType="solid">
        <fgColor rgb="FFFFC000"/>
        <bgColor rgb="FFFFC000"/>
      </patternFill>
    </fill>
    <fill>
      <patternFill patternType="solid">
        <fgColor rgb="FF92D050"/>
        <bgColor rgb="FF92D050"/>
      </patternFill>
    </fill>
    <fill>
      <patternFill patternType="solid">
        <fgColor rgb="FFFFC000"/>
        <bgColor rgb="FFE35006"/>
      </patternFill>
    </fill>
    <fill>
      <patternFill patternType="solid">
        <fgColor rgb="FFFFC000"/>
        <bgColor rgb="FFD6DCE4"/>
      </patternFill>
    </fill>
    <fill>
      <patternFill patternType="solid">
        <fgColor theme="7" tint="0.79998168889431442"/>
        <bgColor rgb="FF40943E"/>
      </patternFill>
    </fill>
    <fill>
      <patternFill patternType="solid">
        <fgColor rgb="FFD1FFD3"/>
        <bgColor rgb="FFE35006"/>
      </patternFill>
    </fill>
    <fill>
      <patternFill patternType="solid">
        <fgColor rgb="FFFFFF00"/>
        <bgColor rgb="FFF4B083"/>
      </patternFill>
    </fill>
    <fill>
      <patternFill patternType="solid">
        <fgColor rgb="FF00B0F0"/>
        <bgColor rgb="FFD6DCE4"/>
      </patternFill>
    </fill>
    <fill>
      <patternFill patternType="solid">
        <fgColor theme="9" tint="0.79998168889431442"/>
        <bgColor rgb="FFD6DCE4"/>
      </patternFill>
    </fill>
    <fill>
      <patternFill patternType="solid">
        <fgColor rgb="FF00B0F0"/>
        <bgColor rgb="FFE35006"/>
      </patternFill>
    </fill>
    <fill>
      <patternFill patternType="solid">
        <fgColor theme="9" tint="-0.499984740745262"/>
        <bgColor rgb="FF40943E"/>
      </patternFill>
    </fill>
    <fill>
      <patternFill patternType="solid">
        <fgColor theme="5" tint="0.39997558519241921"/>
        <bgColor rgb="FF40943E"/>
      </patternFill>
    </fill>
    <fill>
      <patternFill patternType="solid">
        <fgColor theme="5" tint="0.39997558519241921"/>
        <bgColor rgb="FFD6DCE4"/>
      </patternFill>
    </fill>
    <fill>
      <patternFill patternType="solid">
        <fgColor rgb="FFD1FFD3"/>
        <bgColor rgb="FF40943E"/>
      </patternFill>
    </fill>
    <fill>
      <patternFill patternType="solid">
        <fgColor rgb="FFD1FFD3"/>
        <bgColor rgb="FFD6DCE4"/>
      </patternFill>
    </fill>
    <fill>
      <patternFill patternType="solid">
        <fgColor rgb="FFD1FFD3"/>
        <bgColor rgb="FF00A9A3"/>
      </patternFill>
    </fill>
    <fill>
      <patternFill patternType="solid">
        <fgColor theme="9" tint="-0.499984740745262"/>
        <bgColor rgb="FF00A9A3"/>
      </patternFill>
    </fill>
    <fill>
      <patternFill patternType="solid">
        <fgColor theme="9" tint="0.79998168889431442"/>
        <bgColor rgb="FF40943E"/>
      </patternFill>
    </fill>
    <fill>
      <patternFill patternType="solid">
        <fgColor theme="9" tint="0.79998168889431442"/>
        <bgColor rgb="FF174582"/>
      </patternFill>
    </fill>
    <fill>
      <patternFill patternType="solid">
        <fgColor theme="9" tint="0.79998168889431442"/>
        <bgColor rgb="FF00A9A3"/>
      </patternFill>
    </fill>
    <fill>
      <patternFill patternType="solid">
        <fgColor theme="9" tint="0.79998168889431442"/>
        <bgColor rgb="FFE35006"/>
      </patternFill>
    </fill>
    <fill>
      <patternFill patternType="solid">
        <fgColor theme="9" tint="0.79998168889431442"/>
        <bgColor rgb="FFF4B083"/>
      </patternFill>
    </fill>
    <fill>
      <patternFill patternType="solid">
        <fgColor theme="9" tint="-0.499984740745262"/>
        <bgColor rgb="FFE35006"/>
      </patternFill>
    </fill>
    <fill>
      <patternFill patternType="solid">
        <fgColor rgb="FFFF9900"/>
        <bgColor indexed="64"/>
      </patternFill>
    </fill>
    <fill>
      <patternFill patternType="solid">
        <fgColor theme="4" tint="0.79998168889431442"/>
        <bgColor indexed="64"/>
      </patternFill>
    </fill>
    <fill>
      <patternFill patternType="solid">
        <fgColor rgb="FF0070C0"/>
        <bgColor indexed="64"/>
      </patternFill>
    </fill>
    <fill>
      <patternFill patternType="solid">
        <fgColor rgb="FF95EE68"/>
        <bgColor indexed="64"/>
      </patternFill>
    </fill>
    <fill>
      <patternFill patternType="solid">
        <fgColor rgb="FF9BBB59"/>
      </patternFill>
    </fill>
    <fill>
      <patternFill patternType="solid">
        <fgColor theme="5"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7" tint="0.79998168889431442"/>
        <bgColor rgb="FF174582"/>
      </patternFill>
    </fill>
    <fill>
      <patternFill patternType="solid">
        <fgColor theme="5" tint="0.79998168889431442"/>
        <bgColor rgb="FFE35006"/>
      </patternFill>
    </fill>
    <fill>
      <patternFill patternType="solid">
        <fgColor theme="5" tint="0.79998168889431442"/>
        <bgColor rgb="FFD6DCE4"/>
      </patternFill>
    </fill>
    <fill>
      <patternFill patternType="solid">
        <fgColor theme="5" tint="0.79998168889431442"/>
        <bgColor indexed="64"/>
      </patternFill>
    </fill>
    <fill>
      <patternFill patternType="solid">
        <fgColor rgb="FF002060"/>
        <bgColor theme="0"/>
      </patternFill>
    </fill>
    <fill>
      <patternFill patternType="solid">
        <fgColor rgb="FF418B4D"/>
        <bgColor rgb="FF40943E"/>
      </patternFill>
    </fill>
    <fill>
      <patternFill patternType="solid">
        <fgColor rgb="FF418B4D"/>
        <bgColor rgb="FF174582"/>
      </patternFill>
    </fill>
    <fill>
      <patternFill patternType="solid">
        <fgColor rgb="FF418B4D"/>
        <bgColor rgb="FFE35006"/>
      </patternFill>
    </fill>
  </fills>
  <borders count="44">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style="thin">
        <color theme="0"/>
      </bottom>
      <diagonal/>
    </border>
    <border>
      <left/>
      <right/>
      <top style="medium">
        <color auto="1"/>
      </top>
      <bottom style="thin">
        <color theme="0"/>
      </bottom>
      <diagonal/>
    </border>
    <border>
      <left/>
      <right style="medium">
        <color auto="1"/>
      </right>
      <top style="medium">
        <color auto="1"/>
      </top>
      <bottom style="thin">
        <color theme="0"/>
      </bottom>
      <diagonal/>
    </border>
    <border>
      <left style="medium">
        <color auto="1"/>
      </left>
      <right/>
      <top style="thin">
        <color theme="0"/>
      </top>
      <bottom style="medium">
        <color auto="1"/>
      </bottom>
      <diagonal/>
    </border>
    <border>
      <left/>
      <right/>
      <top style="thin">
        <color theme="0"/>
      </top>
      <bottom style="medium">
        <color auto="1"/>
      </bottom>
      <diagonal/>
    </border>
    <border>
      <left/>
      <right style="medium">
        <color auto="1"/>
      </right>
      <top style="thin">
        <color theme="0"/>
      </top>
      <bottom style="medium">
        <color auto="1"/>
      </bottom>
      <diagonal/>
    </border>
    <border>
      <left style="medium">
        <color rgb="FF7F7F7F"/>
      </left>
      <right/>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auto="1"/>
      </left>
      <right/>
      <top style="medium">
        <color auto="1"/>
      </top>
      <bottom style="medium">
        <color auto="1"/>
      </bottom>
      <diagonal/>
    </border>
    <border>
      <left/>
      <right style="medium">
        <color theme="1"/>
      </right>
      <top/>
      <bottom/>
      <diagonal/>
    </border>
    <border>
      <left/>
      <right/>
      <top style="medium">
        <color auto="1"/>
      </top>
      <bottom style="medium">
        <color auto="1"/>
      </bottom>
      <diagonal/>
    </border>
    <border>
      <left/>
      <right style="thin">
        <color indexed="64"/>
      </right>
      <top/>
      <bottom style="medium">
        <color auto="1"/>
      </bottom>
      <diagonal/>
    </border>
    <border>
      <left style="thin">
        <color theme="1" tint="0.499984740745262"/>
      </left>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1" fillId="0" borderId="0"/>
    <xf numFmtId="9" fontId="7" fillId="0" borderId="0" applyFont="0" applyFill="0" applyBorder="0" applyAlignment="0" applyProtection="0"/>
    <xf numFmtId="0" fontId="4" fillId="0" borderId="0"/>
    <xf numFmtId="0" fontId="7" fillId="0" borderId="0"/>
    <xf numFmtId="43" fontId="7" fillId="0" borderId="0" applyFont="0" applyFill="0" applyBorder="0" applyAlignment="0" applyProtection="0"/>
  </cellStyleXfs>
  <cellXfs count="870">
    <xf numFmtId="0" fontId="0" fillId="0" borderId="0" xfId="0"/>
    <xf numFmtId="0" fontId="2" fillId="2" borderId="4" xfId="0" applyFont="1" applyFill="1" applyBorder="1" applyAlignment="1">
      <alignment horizontal="center" vertical="center"/>
    </xf>
    <xf numFmtId="0" fontId="2" fillId="2" borderId="4" xfId="0" applyFont="1" applyFill="1" applyBorder="1"/>
    <xf numFmtId="0" fontId="2" fillId="2" borderId="3" xfId="0" applyFont="1" applyFill="1" applyBorder="1"/>
    <xf numFmtId="0" fontId="0" fillId="0" borderId="4" xfId="0" applyBorder="1" applyAlignment="1">
      <alignment horizontal="center" vertical="center"/>
    </xf>
    <xf numFmtId="0" fontId="0" fillId="0" borderId="4" xfId="0" applyBorder="1"/>
    <xf numFmtId="0" fontId="0" fillId="0" borderId="3" xfId="0" applyBorder="1"/>
    <xf numFmtId="0" fontId="2" fillId="2" borderId="1" xfId="0" applyFont="1" applyFill="1" applyBorder="1"/>
    <xf numFmtId="0" fontId="3" fillId="0" borderId="0" xfId="0" applyFont="1" applyAlignment="1">
      <alignment vertical="center"/>
    </xf>
    <xf numFmtId="0" fontId="3" fillId="0" borderId="3" xfId="0" applyFont="1" applyBorder="1" applyAlignment="1">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9"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wrapText="1"/>
    </xf>
    <xf numFmtId="0" fontId="9" fillId="13" borderId="3" xfId="3" applyFont="1" applyFill="1" applyBorder="1" applyAlignment="1">
      <alignment horizontal="center" vertical="center" wrapText="1"/>
    </xf>
    <xf numFmtId="0" fontId="3" fillId="0" borderId="0" xfId="0" applyFont="1" applyAlignment="1">
      <alignment horizontal="justify" vertical="center"/>
    </xf>
    <xf numFmtId="0" fontId="9" fillId="3" borderId="3" xfId="3" applyFont="1" applyFill="1" applyBorder="1" applyAlignment="1">
      <alignment horizontal="center" vertical="center" wrapText="1"/>
    </xf>
    <xf numFmtId="0" fontId="10" fillId="0" borderId="3" xfId="0" applyFont="1" applyBorder="1" applyAlignment="1">
      <alignment vertical="center" wrapText="1"/>
    </xf>
    <xf numFmtId="0" fontId="10" fillId="0" borderId="6" xfId="0" applyFont="1" applyBorder="1" applyAlignment="1">
      <alignment vertical="center" wrapText="1"/>
    </xf>
    <xf numFmtId="0" fontId="10" fillId="0" borderId="3" xfId="0" applyFont="1" applyBorder="1" applyAlignment="1">
      <alignment vertical="center"/>
    </xf>
    <xf numFmtId="0" fontId="3" fillId="0" borderId="3" xfId="0" applyFont="1" applyBorder="1" applyAlignment="1">
      <alignment horizontal="justify" vertical="center"/>
    </xf>
    <xf numFmtId="0" fontId="4" fillId="0" borderId="0" xfId="0" applyFont="1"/>
    <xf numFmtId="0" fontId="26" fillId="0" borderId="0" xfId="0" applyFont="1" applyAlignment="1">
      <alignment horizontal="center" vertical="center"/>
    </xf>
    <xf numFmtId="0" fontId="12" fillId="0" borderId="0" xfId="0" applyFont="1" applyAlignment="1">
      <alignment horizontal="justify" vertical="center"/>
    </xf>
    <xf numFmtId="0" fontId="0" fillId="0" borderId="3" xfId="0" applyBorder="1" applyAlignment="1">
      <alignment horizontal="center" vertical="center" wrapText="1"/>
    </xf>
    <xf numFmtId="0" fontId="0" fillId="0" borderId="3" xfId="0" applyBorder="1" applyAlignment="1">
      <alignment horizontal="justify" vertical="center" wrapText="1"/>
    </xf>
    <xf numFmtId="0" fontId="0" fillId="0" borderId="7" xfId="0" applyBorder="1" applyAlignment="1">
      <alignment horizontal="center" vertical="center" wrapText="1"/>
    </xf>
    <xf numFmtId="0" fontId="0" fillId="0" borderId="3" xfId="0" applyBorder="1" applyAlignment="1">
      <alignment vertical="center" wrapText="1"/>
    </xf>
    <xf numFmtId="9" fontId="0" fillId="0" borderId="7" xfId="0" applyNumberFormat="1" applyBorder="1" applyAlignment="1">
      <alignment horizontal="center" vertical="center" wrapText="1"/>
    </xf>
    <xf numFmtId="9" fontId="0" fillId="0" borderId="7" xfId="0" applyNumberFormat="1" applyBorder="1" applyAlignment="1">
      <alignment horizontal="center" vertical="center"/>
    </xf>
    <xf numFmtId="0" fontId="0" fillId="0" borderId="3" xfId="0" applyBorder="1" applyAlignment="1">
      <alignment vertical="center"/>
    </xf>
    <xf numFmtId="0" fontId="10" fillId="0" borderId="0" xfId="0" applyFont="1" applyAlignment="1">
      <alignment vertical="center" wrapText="1"/>
    </xf>
    <xf numFmtId="0" fontId="10" fillId="0" borderId="0" xfId="0" applyFont="1" applyAlignment="1">
      <alignment vertical="center"/>
    </xf>
    <xf numFmtId="0" fontId="0" fillId="0" borderId="0" xfId="0" applyAlignment="1">
      <alignment horizontal="center" vertical="top"/>
    </xf>
    <xf numFmtId="0" fontId="25" fillId="0" borderId="7" xfId="0" applyFont="1" applyBorder="1" applyAlignment="1">
      <alignment horizontal="center" vertical="center"/>
    </xf>
    <xf numFmtId="0" fontId="25" fillId="0" borderId="7" xfId="0" applyFont="1" applyBorder="1" applyAlignment="1">
      <alignment horizontal="center" vertical="center" wrapText="1"/>
    </xf>
    <xf numFmtId="0" fontId="3" fillId="0" borderId="0" xfId="0" applyFont="1"/>
    <xf numFmtId="0" fontId="3" fillId="0" borderId="0" xfId="0" applyFont="1" applyAlignment="1">
      <alignment horizontal="center"/>
    </xf>
    <xf numFmtId="0" fontId="3" fillId="0" borderId="0" xfId="0" applyFont="1" applyAlignment="1">
      <alignment horizontal="justify"/>
    </xf>
    <xf numFmtId="0" fontId="3" fillId="0" borderId="0" xfId="0" applyFont="1" applyAlignment="1">
      <alignment horizontal="center" wrapText="1"/>
    </xf>
    <xf numFmtId="9" fontId="4" fillId="0" borderId="3" xfId="0" applyNumberFormat="1" applyFont="1" applyBorder="1" applyAlignment="1">
      <alignment horizontal="center" vertical="center" wrapText="1"/>
    </xf>
    <xf numFmtId="9" fontId="16" fillId="7" borderId="8" xfId="0" applyNumberFormat="1" applyFont="1" applyFill="1" applyBorder="1" applyAlignment="1">
      <alignment horizontal="center" vertical="center" wrapText="1"/>
    </xf>
    <xf numFmtId="0" fontId="13" fillId="20" borderId="3" xfId="0" applyFont="1" applyFill="1" applyBorder="1" applyAlignment="1">
      <alignment horizontal="center" vertical="center" wrapText="1"/>
    </xf>
    <xf numFmtId="0" fontId="3" fillId="21" borderId="3" xfId="0" applyFont="1" applyFill="1" applyBorder="1" applyAlignment="1">
      <alignment horizontal="center" vertical="center" wrapText="1"/>
    </xf>
    <xf numFmtId="0" fontId="3" fillId="22" borderId="3" xfId="0" applyFont="1" applyFill="1" applyBorder="1" applyAlignment="1">
      <alignment horizontal="center" vertical="center" wrapText="1"/>
    </xf>
    <xf numFmtId="0" fontId="9" fillId="17" borderId="6" xfId="3" applyFont="1" applyFill="1" applyBorder="1" applyAlignment="1">
      <alignment horizontal="center" vertical="center" wrapText="1"/>
    </xf>
    <xf numFmtId="0" fontId="9" fillId="13" borderId="6" xfId="3" applyFont="1" applyFill="1" applyBorder="1" applyAlignment="1">
      <alignment horizontal="center" vertical="center" wrapText="1"/>
    </xf>
    <xf numFmtId="0" fontId="3"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4" borderId="3" xfId="0" applyFont="1" applyFill="1" applyBorder="1" applyAlignment="1">
      <alignment horizontal="center" vertical="center"/>
    </xf>
    <xf numFmtId="9" fontId="4" fillId="0" borderId="3" xfId="0" applyNumberFormat="1" applyFont="1" applyBorder="1" applyAlignment="1">
      <alignment horizontal="center" vertical="center"/>
    </xf>
    <xf numFmtId="0" fontId="5" fillId="24" borderId="3" xfId="0" applyFont="1" applyFill="1" applyBorder="1" applyAlignment="1">
      <alignment horizontal="center" vertical="center" wrapText="1"/>
    </xf>
    <xf numFmtId="0" fontId="29" fillId="27" borderId="3" xfId="0" applyFont="1" applyFill="1" applyBorder="1" applyAlignment="1">
      <alignment horizontal="center" vertical="center" wrapText="1"/>
    </xf>
    <xf numFmtId="0" fontId="5" fillId="0" borderId="0" xfId="0" applyFont="1"/>
    <xf numFmtId="0" fontId="0" fillId="0" borderId="0" xfId="0" applyAlignment="1">
      <alignment wrapText="1"/>
    </xf>
    <xf numFmtId="0" fontId="10" fillId="0" borderId="3" xfId="0" applyFont="1" applyBorder="1" applyAlignment="1">
      <alignment horizontal="center" vertical="center"/>
    </xf>
    <xf numFmtId="0" fontId="24" fillId="0" borderId="7" xfId="0" applyFont="1" applyBorder="1" applyAlignment="1">
      <alignment horizontal="center" vertical="center" wrapText="1"/>
    </xf>
    <xf numFmtId="0" fontId="2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justify" vertical="center" wrapText="1"/>
    </xf>
    <xf numFmtId="0" fontId="10" fillId="0" borderId="3" xfId="0" applyFont="1" applyBorder="1" applyAlignment="1">
      <alignment horizontal="center" wrapText="1"/>
    </xf>
    <xf numFmtId="0" fontId="10" fillId="0" borderId="7" xfId="0" applyFont="1" applyBorder="1" applyAlignment="1">
      <alignment horizontal="center" vertical="center" wrapText="1"/>
    </xf>
    <xf numFmtId="9" fontId="10" fillId="0" borderId="3" xfId="0" applyNumberFormat="1" applyFont="1" applyBorder="1" applyAlignment="1">
      <alignment horizontal="center" vertical="center" wrapText="1"/>
    </xf>
    <xf numFmtId="9" fontId="10" fillId="0" borderId="3" xfId="2" applyFont="1" applyFill="1" applyBorder="1" applyAlignment="1">
      <alignment horizontal="center" vertical="center" wrapText="1"/>
    </xf>
    <xf numFmtId="9" fontId="10" fillId="0" borderId="7" xfId="2" applyFont="1" applyFill="1" applyBorder="1" applyAlignment="1">
      <alignment horizontal="center" vertical="center" wrapText="1"/>
    </xf>
    <xf numFmtId="0" fontId="10" fillId="0" borderId="7" xfId="0" applyFont="1" applyBorder="1" applyAlignment="1">
      <alignment horizontal="justify" vertical="center" wrapText="1"/>
    </xf>
    <xf numFmtId="9" fontId="10" fillId="0" borderId="3" xfId="2" applyFont="1" applyFill="1" applyBorder="1" applyAlignment="1">
      <alignment horizontal="center" vertical="center"/>
    </xf>
    <xf numFmtId="0" fontId="10" fillId="0" borderId="3" xfId="0" applyFont="1" applyBorder="1" applyAlignment="1">
      <alignment horizontal="justify" vertical="center"/>
    </xf>
    <xf numFmtId="1" fontId="10" fillId="0" borderId="3" xfId="2" applyNumberFormat="1" applyFont="1" applyFill="1" applyBorder="1" applyAlignment="1">
      <alignment horizontal="center" vertical="center" wrapText="1"/>
    </xf>
    <xf numFmtId="0" fontId="16" fillId="18" borderId="0" xfId="0" applyFont="1" applyFill="1" applyAlignment="1">
      <alignment horizontal="center" vertical="center" wrapText="1"/>
    </xf>
    <xf numFmtId="9" fontId="4" fillId="0" borderId="0" xfId="0" applyNumberFormat="1" applyFont="1" applyAlignment="1">
      <alignment horizontal="center" vertical="center" wrapText="1"/>
    </xf>
    <xf numFmtId="9" fontId="4" fillId="0" borderId="0" xfId="0" applyNumberFormat="1" applyFont="1" applyAlignment="1">
      <alignment horizontal="center" vertical="center"/>
    </xf>
    <xf numFmtId="0" fontId="16" fillId="0" borderId="0" xfId="0" applyFont="1" applyAlignment="1">
      <alignment horizontal="center" vertical="center" wrapText="1"/>
    </xf>
    <xf numFmtId="0" fontId="13" fillId="30" borderId="0" xfId="0" applyFont="1" applyFill="1" applyAlignment="1">
      <alignment horizontal="center" vertical="center" wrapText="1"/>
    </xf>
    <xf numFmtId="0" fontId="23" fillId="6" borderId="0" xfId="0" applyFont="1" applyFill="1"/>
    <xf numFmtId="0" fontId="20" fillId="6" borderId="0" xfId="0" applyFont="1" applyFill="1"/>
    <xf numFmtId="0" fontId="18" fillId="30" borderId="16" xfId="0" applyFont="1" applyFill="1" applyBorder="1" applyAlignment="1">
      <alignment horizontal="center" vertical="center" wrapText="1"/>
    </xf>
    <xf numFmtId="0" fontId="18" fillId="30" borderId="0" xfId="0" applyFont="1" applyFill="1" applyAlignment="1">
      <alignment horizontal="center" vertical="center" wrapText="1"/>
    </xf>
    <xf numFmtId="9" fontId="18" fillId="30" borderId="0" xfId="0" applyNumberFormat="1" applyFont="1" applyFill="1" applyAlignment="1">
      <alignment horizontal="center" vertical="center" wrapText="1"/>
    </xf>
    <xf numFmtId="0" fontId="13" fillId="30" borderId="16" xfId="0" applyFont="1" applyFill="1" applyBorder="1" applyAlignment="1">
      <alignment horizontal="center" vertical="center" wrapText="1"/>
    </xf>
    <xf numFmtId="0" fontId="17" fillId="30" borderId="16" xfId="0" applyFont="1" applyFill="1" applyBorder="1" applyAlignment="1">
      <alignment horizontal="center" vertical="center" wrapText="1"/>
    </xf>
    <xf numFmtId="0" fontId="13" fillId="31" borderId="16" xfId="0" applyFont="1" applyFill="1" applyBorder="1" applyAlignment="1">
      <alignment horizontal="center" vertical="center" wrapText="1"/>
    </xf>
    <xf numFmtId="0" fontId="12" fillId="31" borderId="16" xfId="0" applyFont="1" applyFill="1" applyBorder="1" applyAlignment="1">
      <alignment horizontal="center" vertical="center" wrapText="1"/>
    </xf>
    <xf numFmtId="0" fontId="13" fillId="32" borderId="16" xfId="0" applyFont="1" applyFill="1" applyBorder="1" applyAlignment="1">
      <alignment horizontal="center" vertical="center" wrapText="1"/>
    </xf>
    <xf numFmtId="0" fontId="12" fillId="32" borderId="16" xfId="0" applyFont="1" applyFill="1" applyBorder="1" applyAlignment="1">
      <alignment horizontal="center" vertical="center" wrapText="1"/>
    </xf>
    <xf numFmtId="0" fontId="13" fillId="32" borderId="0" xfId="0" applyFont="1" applyFill="1" applyAlignment="1">
      <alignment horizontal="center" vertical="center" wrapText="1"/>
    </xf>
    <xf numFmtId="0" fontId="16" fillId="32" borderId="0" xfId="0" applyFont="1" applyFill="1" applyAlignment="1">
      <alignment horizontal="center" vertical="center" wrapText="1"/>
    </xf>
    <xf numFmtId="0" fontId="13" fillId="6" borderId="0" xfId="0" applyFont="1" applyFill="1" applyAlignment="1">
      <alignment horizontal="center" vertical="center" wrapText="1"/>
    </xf>
    <xf numFmtId="0" fontId="13" fillId="31" borderId="9" xfId="0" applyFont="1" applyFill="1" applyBorder="1" applyAlignment="1">
      <alignment horizontal="center" vertical="center" wrapText="1"/>
    </xf>
    <xf numFmtId="0" fontId="6" fillId="31" borderId="0" xfId="0" applyFont="1" applyFill="1" applyAlignment="1">
      <alignment horizontal="center" vertical="center" wrapText="1"/>
    </xf>
    <xf numFmtId="0" fontId="13" fillId="32" borderId="9" xfId="0" applyFont="1" applyFill="1" applyBorder="1" applyAlignment="1">
      <alignment horizontal="center" vertical="center" wrapText="1"/>
    </xf>
    <xf numFmtId="0" fontId="6" fillId="32" borderId="9" xfId="0" applyFont="1" applyFill="1" applyBorder="1" applyAlignment="1">
      <alignment horizontal="center" vertical="center" wrapText="1"/>
    </xf>
    <xf numFmtId="0" fontId="13" fillId="33" borderId="16" xfId="0" applyFont="1" applyFill="1" applyBorder="1" applyAlignment="1">
      <alignment horizontal="center" vertical="center" wrapText="1"/>
    </xf>
    <xf numFmtId="10" fontId="16" fillId="32" borderId="0" xfId="0" applyNumberFormat="1" applyFont="1" applyFill="1" applyAlignment="1">
      <alignment horizontal="center" vertical="center" wrapText="1"/>
    </xf>
    <xf numFmtId="0" fontId="6" fillId="32" borderId="0" xfId="0" applyFont="1" applyFill="1" applyAlignment="1">
      <alignment horizontal="center" vertical="center" wrapText="1"/>
    </xf>
    <xf numFmtId="0" fontId="18" fillId="6" borderId="0" xfId="0" applyFont="1" applyFill="1"/>
    <xf numFmtId="0" fontId="16" fillId="33" borderId="0" xfId="0" applyFont="1" applyFill="1" applyAlignment="1">
      <alignment horizontal="center" vertical="center" wrapText="1"/>
    </xf>
    <xf numFmtId="10" fontId="16" fillId="30" borderId="0" xfId="0" applyNumberFormat="1" applyFont="1" applyFill="1" applyAlignment="1">
      <alignment horizontal="center" vertical="center" wrapText="1"/>
    </xf>
    <xf numFmtId="0" fontId="16" fillId="30" borderId="0" xfId="0" applyFont="1" applyFill="1" applyAlignment="1">
      <alignment horizontal="center" vertical="center" wrapText="1"/>
    </xf>
    <xf numFmtId="0" fontId="10" fillId="0" borderId="0" xfId="0" applyFont="1"/>
    <xf numFmtId="0" fontId="6" fillId="0" borderId="0" xfId="0" applyFont="1" applyAlignment="1">
      <alignment horizontal="center" vertical="center" wrapText="1"/>
    </xf>
    <xf numFmtId="0" fontId="20" fillId="0" borderId="0" xfId="0" applyFont="1"/>
    <xf numFmtId="165" fontId="16" fillId="0" borderId="0" xfId="0" applyNumberFormat="1" applyFont="1" applyAlignment="1">
      <alignment horizontal="center" vertical="center" wrapText="1"/>
    </xf>
    <xf numFmtId="10" fontId="16" fillId="0" borderId="0" xfId="0" applyNumberFormat="1" applyFont="1" applyAlignment="1">
      <alignment horizontal="center" vertical="center" wrapText="1"/>
    </xf>
    <xf numFmtId="9" fontId="24" fillId="0" borderId="0" xfId="0" applyNumberFormat="1" applyFont="1" applyAlignment="1">
      <alignment horizontal="center" vertical="center" wrapText="1"/>
    </xf>
    <xf numFmtId="0" fontId="17" fillId="30" borderId="0" xfId="0" applyFont="1" applyFill="1" applyAlignment="1">
      <alignment horizontal="center" vertical="center" wrapText="1"/>
    </xf>
    <xf numFmtId="0" fontId="12" fillId="31" borderId="0" xfId="0" applyFont="1" applyFill="1" applyAlignment="1">
      <alignment horizontal="center" vertical="center" wrapText="1"/>
    </xf>
    <xf numFmtId="0" fontId="12" fillId="32" borderId="0" xfId="0" applyFont="1" applyFill="1" applyAlignment="1">
      <alignment horizontal="center" vertical="center" wrapText="1"/>
    </xf>
    <xf numFmtId="10" fontId="18" fillId="0" borderId="0" xfId="0" applyNumberFormat="1" applyFont="1" applyAlignment="1">
      <alignment horizontal="center" vertical="center" wrapText="1"/>
    </xf>
    <xf numFmtId="0" fontId="32"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6" fillId="0" borderId="0" xfId="0" applyFont="1" applyAlignment="1">
      <alignment vertical="center" wrapText="1"/>
    </xf>
    <xf numFmtId="0" fontId="24" fillId="0" borderId="0" xfId="0" applyFont="1" applyAlignment="1">
      <alignment horizontal="center" vertical="center" wrapText="1"/>
    </xf>
    <xf numFmtId="0" fontId="5" fillId="0" borderId="0" xfId="0" applyFont="1" applyAlignment="1">
      <alignment horizontal="center" vertical="center" wrapText="1"/>
    </xf>
    <xf numFmtId="0" fontId="23" fillId="0" borderId="0" xfId="0" applyFont="1"/>
    <xf numFmtId="0" fontId="13" fillId="30" borderId="33" xfId="0" applyFont="1" applyFill="1" applyBorder="1" applyAlignment="1">
      <alignment horizontal="center" vertical="center" wrapText="1"/>
    </xf>
    <xf numFmtId="0" fontId="13" fillId="31" borderId="33" xfId="0" applyFont="1" applyFill="1" applyBorder="1" applyAlignment="1">
      <alignment horizontal="center" vertical="center" wrapText="1"/>
    </xf>
    <xf numFmtId="9" fontId="4" fillId="0" borderId="17" xfId="0" applyNumberFormat="1" applyFont="1" applyBorder="1" applyAlignment="1">
      <alignment horizontal="center" vertical="center"/>
    </xf>
    <xf numFmtId="9" fontId="4" fillId="0" borderId="8" xfId="0" applyNumberFormat="1" applyFont="1" applyBorder="1" applyAlignment="1">
      <alignment horizontal="center" vertical="center"/>
    </xf>
    <xf numFmtId="9" fontId="4" fillId="0" borderId="8" xfId="0" applyNumberFormat="1" applyFont="1" applyBorder="1" applyAlignment="1">
      <alignment horizontal="center" vertical="center" wrapText="1"/>
    </xf>
    <xf numFmtId="0" fontId="24" fillId="0" borderId="0" xfId="0" applyFont="1" applyAlignment="1">
      <alignment vertical="center" wrapText="1"/>
    </xf>
    <xf numFmtId="0" fontId="5" fillId="0" borderId="0" xfId="0" applyFont="1" applyAlignment="1">
      <alignment vertical="center" wrapText="1"/>
    </xf>
    <xf numFmtId="164" fontId="13" fillId="12" borderId="3" xfId="0" applyNumberFormat="1" applyFont="1" applyFill="1" applyBorder="1" applyAlignment="1">
      <alignment horizontal="center" vertical="center" wrapText="1"/>
    </xf>
    <xf numFmtId="0" fontId="13" fillId="40" borderId="3" xfId="0" applyFont="1" applyFill="1" applyBorder="1" applyAlignment="1">
      <alignment vertical="center" wrapText="1"/>
    </xf>
    <xf numFmtId="0" fontId="13" fillId="40" borderId="3" xfId="0" applyFont="1" applyFill="1" applyBorder="1" applyAlignment="1">
      <alignment horizontal="center" vertical="center" wrapText="1"/>
    </xf>
    <xf numFmtId="0" fontId="3" fillId="41" borderId="3" xfId="0" applyFont="1" applyFill="1" applyBorder="1" applyAlignment="1">
      <alignment horizontal="center" vertical="center" wrapText="1"/>
    </xf>
    <xf numFmtId="0" fontId="0" fillId="0" borderId="0" xfId="0" applyAlignment="1">
      <alignment horizontal="justify" vertical="center"/>
    </xf>
    <xf numFmtId="0" fontId="13" fillId="42" borderId="3" xfId="0" applyFont="1" applyFill="1" applyBorder="1" applyAlignment="1">
      <alignment horizontal="center" vertical="center" wrapText="1"/>
    </xf>
    <xf numFmtId="0" fontId="13" fillId="33" borderId="8" xfId="0" applyFont="1" applyFill="1" applyBorder="1" applyAlignment="1">
      <alignment horizontal="center" vertical="center" wrapText="1"/>
    </xf>
    <xf numFmtId="0" fontId="3" fillId="6" borderId="0" xfId="0" applyFont="1" applyFill="1"/>
    <xf numFmtId="0" fontId="13" fillId="43" borderId="8" xfId="0" applyFont="1" applyFill="1" applyBorder="1" applyAlignment="1">
      <alignment horizontal="center" vertical="center" wrapText="1"/>
    </xf>
    <xf numFmtId="0" fontId="3" fillId="0" borderId="3" xfId="0" applyFont="1" applyBorder="1" applyAlignment="1">
      <alignment horizontal="center"/>
    </xf>
    <xf numFmtId="0" fontId="5" fillId="44" borderId="3" xfId="0" applyFont="1" applyFill="1" applyBorder="1" applyAlignment="1">
      <alignment horizontal="center" vertical="center" wrapText="1"/>
    </xf>
    <xf numFmtId="0" fontId="5" fillId="44" borderId="37" xfId="0" applyFont="1" applyFill="1" applyBorder="1" applyAlignment="1">
      <alignment horizontal="center" vertical="center" wrapText="1"/>
    </xf>
    <xf numFmtId="10" fontId="0" fillId="0" borderId="3" xfId="0" applyNumberFormat="1" applyBorder="1" applyAlignment="1">
      <alignment horizontal="center" vertical="center"/>
    </xf>
    <xf numFmtId="0" fontId="13" fillId="31" borderId="0" xfId="0" applyFont="1" applyFill="1" applyAlignment="1">
      <alignment horizontal="center" vertical="center" wrapText="1"/>
    </xf>
    <xf numFmtId="0" fontId="13" fillId="0" borderId="0" xfId="0" applyFont="1" applyAlignment="1">
      <alignment horizontal="center" vertical="center" wrapText="1"/>
    </xf>
    <xf numFmtId="0" fontId="6" fillId="33" borderId="0" xfId="0" applyFont="1" applyFill="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9" fontId="3" fillId="21" borderId="3" xfId="0" applyNumberFormat="1" applyFont="1" applyFill="1" applyBorder="1" applyAlignment="1">
      <alignment horizontal="center" vertical="center" wrapText="1"/>
    </xf>
    <xf numFmtId="9" fontId="16" fillId="7" borderId="0" xfId="0" applyNumberFormat="1" applyFont="1" applyFill="1" applyAlignment="1">
      <alignment horizontal="center" vertical="center" wrapText="1"/>
    </xf>
    <xf numFmtId="9" fontId="16" fillId="7" borderId="4" xfId="0" applyNumberFormat="1" applyFont="1" applyFill="1" applyBorder="1" applyAlignment="1">
      <alignment horizontal="center" vertical="center" wrapText="1"/>
    </xf>
    <xf numFmtId="9" fontId="16" fillId="7" borderId="17" xfId="0" applyNumberFormat="1" applyFont="1" applyFill="1" applyBorder="1" applyAlignment="1">
      <alignment horizontal="center" vertical="center" wrapText="1"/>
    </xf>
    <xf numFmtId="0" fontId="20" fillId="30" borderId="0" xfId="0" applyFont="1" applyFill="1" applyAlignment="1">
      <alignment vertical="center" wrapText="1"/>
    </xf>
    <xf numFmtId="0" fontId="13" fillId="49" borderId="3" xfId="0" applyFont="1" applyFill="1" applyBorder="1" applyAlignment="1">
      <alignment horizontal="center" vertical="center" wrapText="1"/>
    </xf>
    <xf numFmtId="0" fontId="3" fillId="50" borderId="3" xfId="0" applyFont="1" applyFill="1" applyBorder="1" applyAlignment="1">
      <alignment horizontal="center" vertical="center" wrapText="1"/>
    </xf>
    <xf numFmtId="9" fontId="3" fillId="21" borderId="3" xfId="2" applyFont="1" applyFill="1" applyBorder="1" applyAlignment="1">
      <alignment horizontal="center" vertical="center" wrapText="1"/>
    </xf>
    <xf numFmtId="0" fontId="13" fillId="51" borderId="3" xfId="0" applyFont="1" applyFill="1" applyBorder="1" applyAlignment="1">
      <alignment horizontal="center" vertical="center" wrapText="1"/>
    </xf>
    <xf numFmtId="0" fontId="3" fillId="52" borderId="3" xfId="0" applyFont="1" applyFill="1" applyBorder="1" applyAlignment="1">
      <alignment horizontal="center" vertical="center" wrapText="1"/>
    </xf>
    <xf numFmtId="0" fontId="13" fillId="53" borderId="3" xfId="0" applyFont="1" applyFill="1" applyBorder="1" applyAlignment="1">
      <alignment horizontal="center" vertical="center" wrapText="1"/>
    </xf>
    <xf numFmtId="0" fontId="32" fillId="31" borderId="0" xfId="0" applyFont="1" applyFill="1" applyAlignment="1">
      <alignment horizontal="center" vertical="center" wrapText="1"/>
    </xf>
    <xf numFmtId="0" fontId="15" fillId="6" borderId="0" xfId="0" applyFont="1" applyFill="1" applyAlignment="1">
      <alignment vertical="center" wrapText="1"/>
    </xf>
    <xf numFmtId="0" fontId="23" fillId="6" borderId="0" xfId="0" applyFont="1" applyFill="1" applyAlignment="1">
      <alignment horizontal="center" vertical="center"/>
    </xf>
    <xf numFmtId="0" fontId="20" fillId="3" borderId="8" xfId="0" applyFont="1" applyFill="1" applyBorder="1" applyAlignment="1">
      <alignment horizontal="center" vertical="center"/>
    </xf>
    <xf numFmtId="0" fontId="13" fillId="31" borderId="0" xfId="0" applyFont="1" applyFill="1" applyAlignment="1">
      <alignment vertical="center" wrapText="1"/>
    </xf>
    <xf numFmtId="0" fontId="13" fillId="0" borderId="0" xfId="0" applyFont="1" applyAlignment="1">
      <alignment vertical="center" wrapText="1"/>
    </xf>
    <xf numFmtId="0" fontId="12" fillId="6" borderId="0" xfId="0" applyFont="1" applyFill="1" applyAlignment="1">
      <alignment horizontal="center" vertical="center" wrapText="1"/>
    </xf>
    <xf numFmtId="0" fontId="32" fillId="30" borderId="0" xfId="0" applyFont="1" applyFill="1" applyAlignment="1">
      <alignment horizontal="center" vertical="center" wrapText="1"/>
    </xf>
    <xf numFmtId="9" fontId="24" fillId="6" borderId="0" xfId="0" applyNumberFormat="1" applyFont="1" applyFill="1" applyAlignment="1">
      <alignment horizontal="center" vertical="center" wrapText="1"/>
    </xf>
    <xf numFmtId="9" fontId="16" fillId="7" borderId="0" xfId="2" applyFont="1" applyFill="1" applyBorder="1" applyAlignment="1">
      <alignment horizontal="center" vertical="center" wrapText="1"/>
    </xf>
    <xf numFmtId="0" fontId="6" fillId="33" borderId="0" xfId="0" applyFont="1" applyFill="1" applyAlignment="1">
      <alignment vertical="center" wrapText="1"/>
    </xf>
    <xf numFmtId="0" fontId="13" fillId="33" borderId="0" xfId="0" applyFont="1" applyFill="1" applyAlignment="1">
      <alignment vertical="center" wrapText="1"/>
    </xf>
    <xf numFmtId="0" fontId="13" fillId="33" borderId="20" xfId="0" applyFont="1" applyFill="1" applyBorder="1" applyAlignment="1">
      <alignment vertical="center" wrapText="1"/>
    </xf>
    <xf numFmtId="0" fontId="13" fillId="33" borderId="32" xfId="0" applyFont="1" applyFill="1" applyBorder="1" applyAlignment="1">
      <alignment horizontal="center" vertical="center" wrapText="1"/>
    </xf>
    <xf numFmtId="0" fontId="13" fillId="33" borderId="34" xfId="0" applyFont="1" applyFill="1" applyBorder="1" applyAlignment="1">
      <alignment horizontal="center" vertical="center" wrapText="1"/>
    </xf>
    <xf numFmtId="0" fontId="13" fillId="33" borderId="17" xfId="0" applyFont="1" applyFill="1" applyBorder="1" applyAlignment="1">
      <alignment horizontal="center" vertical="center" wrapText="1"/>
    </xf>
    <xf numFmtId="0" fontId="13" fillId="33" borderId="9" xfId="0" applyFont="1" applyFill="1" applyBorder="1" applyAlignment="1">
      <alignment vertical="center" wrapText="1"/>
    </xf>
    <xf numFmtId="9" fontId="13" fillId="33" borderId="8" xfId="0" applyNumberFormat="1" applyFont="1" applyFill="1" applyBorder="1" applyAlignment="1">
      <alignment horizontal="center" vertical="center" wrapText="1"/>
    </xf>
    <xf numFmtId="0" fontId="22" fillId="8" borderId="23" xfId="0" applyFont="1" applyFill="1" applyBorder="1" applyAlignment="1">
      <alignment horizontal="center" vertical="center" wrapText="1"/>
    </xf>
    <xf numFmtId="0" fontId="22" fillId="8" borderId="24" xfId="0" applyFont="1" applyFill="1" applyBorder="1" applyAlignment="1">
      <alignment horizontal="center" vertical="center" wrapText="1"/>
    </xf>
    <xf numFmtId="0" fontId="6" fillId="0" borderId="22" xfId="0" applyFont="1" applyBorder="1" applyAlignment="1">
      <alignment horizontal="center" vertical="center" wrapText="1"/>
    </xf>
    <xf numFmtId="0" fontId="13" fillId="0" borderId="9" xfId="0" applyFont="1" applyBorder="1" applyAlignment="1">
      <alignment horizontal="center" vertical="center" wrapText="1"/>
    </xf>
    <xf numFmtId="0" fontId="19" fillId="0" borderId="22" xfId="0" applyFont="1" applyBorder="1" applyAlignment="1">
      <alignment horizontal="center" vertical="center" wrapText="1"/>
    </xf>
    <xf numFmtId="0" fontId="19" fillId="6" borderId="9" xfId="0" applyFont="1" applyFill="1" applyBorder="1" applyAlignment="1">
      <alignment horizontal="center" vertical="center" wrapText="1"/>
    </xf>
    <xf numFmtId="0" fontId="16" fillId="60" borderId="8" xfId="0" applyFont="1" applyFill="1" applyBorder="1" applyAlignment="1">
      <alignment horizontal="center" vertical="center" wrapText="1"/>
    </xf>
    <xf numFmtId="0" fontId="3" fillId="6" borderId="33" xfId="0" applyFont="1" applyFill="1" applyBorder="1"/>
    <xf numFmtId="9" fontId="39" fillId="7" borderId="8" xfId="0" applyNumberFormat="1" applyFont="1" applyFill="1" applyBorder="1" applyAlignment="1">
      <alignment horizontal="center" vertical="center" wrapText="1"/>
    </xf>
    <xf numFmtId="9" fontId="3" fillId="7" borderId="8" xfId="0" applyNumberFormat="1" applyFont="1" applyFill="1" applyBorder="1" applyAlignment="1">
      <alignment horizontal="center" vertical="center" wrapText="1"/>
    </xf>
    <xf numFmtId="0" fontId="3" fillId="0" borderId="0" xfId="0" applyFont="1" applyAlignment="1">
      <alignment vertical="center" wrapText="1"/>
    </xf>
    <xf numFmtId="0" fontId="3" fillId="0" borderId="24" xfId="0" applyFont="1" applyBorder="1" applyAlignment="1">
      <alignment vertical="center" wrapText="1"/>
    </xf>
    <xf numFmtId="0" fontId="10" fillId="61" borderId="3" xfId="0" applyFont="1" applyFill="1" applyBorder="1" applyAlignment="1">
      <alignment vertical="center" wrapText="1"/>
    </xf>
    <xf numFmtId="0" fontId="10" fillId="62" borderId="3" xfId="0" applyFont="1" applyFill="1" applyBorder="1" applyAlignment="1">
      <alignment horizontal="center" vertical="center"/>
    </xf>
    <xf numFmtId="0" fontId="41" fillId="0" borderId="0" xfId="0" applyFont="1"/>
    <xf numFmtId="0" fontId="24" fillId="0" borderId="7"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justify" vertical="center" wrapText="1"/>
    </xf>
    <xf numFmtId="0" fontId="10" fillId="0" borderId="7" xfId="0" applyFont="1" applyFill="1" applyBorder="1" applyAlignment="1">
      <alignment horizontal="center" vertical="center" wrapText="1"/>
    </xf>
    <xf numFmtId="0" fontId="10" fillId="0" borderId="3" xfId="0" applyFont="1" applyFill="1" applyBorder="1" applyAlignment="1">
      <alignment vertical="center" wrapText="1"/>
    </xf>
    <xf numFmtId="49" fontId="4" fillId="0" borderId="3" xfId="0" applyNumberFormat="1" applyFont="1" applyBorder="1" applyAlignment="1">
      <alignment horizontal="center" vertical="center" wrapText="1"/>
    </xf>
    <xf numFmtId="0" fontId="0" fillId="0" borderId="3" xfId="0" applyBorder="1" applyAlignment="1">
      <alignment horizontal="center" vertical="center"/>
    </xf>
    <xf numFmtId="0" fontId="3" fillId="0" borderId="3" xfId="0" applyFont="1" applyFill="1" applyBorder="1"/>
    <xf numFmtId="0" fontId="10" fillId="0" borderId="3" xfId="0" applyFont="1" applyFill="1" applyBorder="1" applyAlignment="1">
      <alignment vertical="center"/>
    </xf>
    <xf numFmtId="0" fontId="3" fillId="0" borderId="3"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justify" wrapText="1"/>
    </xf>
    <xf numFmtId="9" fontId="10" fillId="0" borderId="3" xfId="0" applyNumberFormat="1" applyFont="1" applyFill="1" applyBorder="1" applyAlignment="1">
      <alignment horizontal="center" vertical="center"/>
    </xf>
    <xf numFmtId="0" fontId="40" fillId="0" borderId="3" xfId="0" applyFont="1" applyFill="1" applyBorder="1" applyAlignment="1">
      <alignment vertical="center" wrapText="1"/>
    </xf>
    <xf numFmtId="0" fontId="3" fillId="0" borderId="3" xfId="0" applyFont="1" applyFill="1" applyBorder="1" applyAlignment="1">
      <alignment horizontal="center" wrapText="1"/>
    </xf>
    <xf numFmtId="0" fontId="3" fillId="0" borderId="3" xfId="0" applyFont="1" applyFill="1" applyBorder="1" applyAlignment="1">
      <alignment vertical="center" wrapText="1"/>
    </xf>
    <xf numFmtId="0" fontId="3" fillId="0" borderId="3" xfId="0" applyFont="1" applyFill="1" applyBorder="1" applyAlignment="1">
      <alignment horizontal="justify"/>
    </xf>
    <xf numFmtId="14" fontId="3" fillId="0" borderId="3" xfId="0" applyNumberFormat="1" applyFont="1" applyFill="1" applyBorder="1" applyAlignment="1">
      <alignment horizontal="center" vertical="center"/>
    </xf>
    <xf numFmtId="0" fontId="10" fillId="0" borderId="3" xfId="0" applyFont="1" applyFill="1" applyBorder="1"/>
    <xf numFmtId="0" fontId="3" fillId="0" borderId="3" xfId="0" applyFont="1" applyFill="1" applyBorder="1" applyAlignment="1">
      <alignment horizontal="justify" vertical="center"/>
    </xf>
    <xf numFmtId="9" fontId="3" fillId="0" borderId="3" xfId="0" applyNumberFormat="1" applyFont="1" applyFill="1" applyBorder="1" applyAlignment="1">
      <alignment horizontal="center" vertical="center"/>
    </xf>
    <xf numFmtId="10" fontId="3"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3" xfId="0" applyFont="1" applyFill="1" applyBorder="1"/>
    <xf numFmtId="0" fontId="41" fillId="0" borderId="3" xfId="0" applyFont="1" applyFill="1" applyBorder="1" applyAlignment="1">
      <alignment horizontal="justify" vertical="center" wrapText="1"/>
    </xf>
    <xf numFmtId="0" fontId="41" fillId="0" borderId="3" xfId="0" applyFont="1" applyFill="1" applyBorder="1" applyAlignment="1">
      <alignment horizontal="center" vertical="center" wrapText="1"/>
    </xf>
    <xf numFmtId="0" fontId="41" fillId="0" borderId="3" xfId="0" applyFont="1" applyFill="1" applyBorder="1" applyAlignment="1">
      <alignment horizontal="justify"/>
    </xf>
    <xf numFmtId="9" fontId="41" fillId="0" borderId="3" xfId="0" applyNumberFormat="1" applyFont="1" applyFill="1" applyBorder="1" applyAlignment="1">
      <alignment horizontal="center" vertical="center"/>
    </xf>
    <xf numFmtId="0" fontId="42" fillId="0" borderId="3" xfId="0" applyFont="1" applyFill="1" applyBorder="1" applyAlignment="1">
      <alignment vertical="center" wrapText="1"/>
    </xf>
    <xf numFmtId="0" fontId="3" fillId="0" borderId="3" xfId="0" applyFont="1" applyFill="1" applyBorder="1" applyAlignment="1">
      <alignment wrapText="1"/>
    </xf>
    <xf numFmtId="9" fontId="3" fillId="0" borderId="3" xfId="2" applyFont="1" applyFill="1" applyBorder="1" applyAlignment="1">
      <alignment horizontal="center" vertical="center"/>
    </xf>
    <xf numFmtId="0" fontId="10" fillId="0" borderId="3" xfId="0" applyFont="1" applyFill="1" applyBorder="1" applyAlignment="1">
      <alignment horizontal="justify" vertical="center"/>
    </xf>
    <xf numFmtId="0" fontId="23" fillId="0" borderId="3" xfId="0" applyFont="1" applyFill="1" applyBorder="1" applyAlignment="1">
      <alignment horizontal="justify" vertical="center" wrapText="1"/>
    </xf>
    <xf numFmtId="0" fontId="10" fillId="0" borderId="3" xfId="0" applyFont="1" applyFill="1" applyBorder="1" applyAlignment="1">
      <alignment horizontal="center" wrapText="1"/>
    </xf>
    <xf numFmtId="9" fontId="10" fillId="0" borderId="3"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3" xfId="0" applyFont="1" applyFill="1" applyBorder="1" applyAlignment="1">
      <alignment horizontal="center" vertical="center"/>
    </xf>
    <xf numFmtId="9" fontId="4" fillId="0" borderId="3" xfId="0" applyNumberFormat="1" applyFont="1" applyFill="1" applyBorder="1" applyAlignment="1">
      <alignment horizontal="center" vertical="center" wrapText="1"/>
    </xf>
    <xf numFmtId="9" fontId="10" fillId="0" borderId="7" xfId="0" applyNumberFormat="1" applyFont="1" applyFill="1" applyBorder="1" applyAlignment="1">
      <alignment horizontal="center" vertical="center" wrapText="1"/>
    </xf>
    <xf numFmtId="10" fontId="3" fillId="0" borderId="3" xfId="2" applyNumberFormat="1" applyFont="1" applyFill="1" applyBorder="1" applyAlignment="1">
      <alignment horizontal="center" vertical="center"/>
    </xf>
    <xf numFmtId="10" fontId="3" fillId="0" borderId="3" xfId="0" applyNumberFormat="1" applyFont="1" applyFill="1" applyBorder="1" applyAlignment="1">
      <alignment vertical="center"/>
    </xf>
    <xf numFmtId="166" fontId="3" fillId="0" borderId="3"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xf>
    <xf numFmtId="9" fontId="10" fillId="0" borderId="0" xfId="0" applyNumberFormat="1" applyFont="1" applyFill="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24" fillId="0" borderId="8" xfId="0" applyFont="1" applyBorder="1" applyAlignment="1">
      <alignment horizontal="center" vertical="center"/>
    </xf>
    <xf numFmtId="0" fontId="4" fillId="0" borderId="8" xfId="0" applyFont="1" applyBorder="1" applyAlignment="1">
      <alignment vertical="center"/>
    </xf>
    <xf numFmtId="0" fontId="5" fillId="24" borderId="7" xfId="0" applyFont="1" applyFill="1" applyBorder="1" applyAlignment="1">
      <alignment horizontal="center" vertical="center" wrapText="1"/>
    </xf>
    <xf numFmtId="9" fontId="4" fillId="0" borderId="7" xfId="0" applyNumberFormat="1" applyFont="1" applyBorder="1" applyAlignment="1">
      <alignment horizontal="center" vertical="center" wrapText="1"/>
    </xf>
    <xf numFmtId="0" fontId="0" fillId="0" borderId="26" xfId="0" applyBorder="1" applyAlignment="1">
      <alignment horizontal="center"/>
    </xf>
    <xf numFmtId="0" fontId="0" fillId="0" borderId="1" xfId="0" applyBorder="1" applyAlignment="1">
      <alignment horizontal="center"/>
    </xf>
    <xf numFmtId="0" fontId="5" fillId="24" borderId="3" xfId="0" applyFont="1" applyFill="1" applyBorder="1" applyAlignment="1">
      <alignment horizontal="center" vertical="center"/>
    </xf>
    <xf numFmtId="0" fontId="4" fillId="64" borderId="3" xfId="0" applyFont="1" applyFill="1" applyBorder="1" applyAlignment="1">
      <alignment vertical="center"/>
    </xf>
    <xf numFmtId="167" fontId="11" fillId="64" borderId="3" xfId="5" applyNumberFormat="1" applyFont="1" applyFill="1" applyBorder="1" applyAlignment="1">
      <alignment horizontal="center" vertical="center"/>
    </xf>
    <xf numFmtId="167" fontId="4" fillId="0" borderId="3" xfId="5" applyNumberFormat="1" applyFont="1" applyBorder="1"/>
    <xf numFmtId="167" fontId="7" fillId="0" borderId="3" xfId="5" applyNumberFormat="1" applyBorder="1" applyAlignment="1">
      <alignment horizontal="center"/>
    </xf>
    <xf numFmtId="167" fontId="7" fillId="0" borderId="3" xfId="5" applyNumberFormat="1" applyBorder="1"/>
    <xf numFmtId="167" fontId="7" fillId="0" borderId="3" xfId="5" applyNumberFormat="1" applyBorder="1" applyAlignment="1">
      <alignment vertical="center"/>
    </xf>
    <xf numFmtId="0" fontId="0" fillId="0" borderId="1" xfId="0" applyBorder="1"/>
    <xf numFmtId="0" fontId="0" fillId="0" borderId="26" xfId="0" applyBorder="1"/>
    <xf numFmtId="0" fontId="5" fillId="0" borderId="30" xfId="0" applyFont="1" applyBorder="1" applyAlignment="1">
      <alignment horizontal="center" vertical="center"/>
    </xf>
    <xf numFmtId="0" fontId="23" fillId="6" borderId="0" xfId="3" applyFont="1" applyFill="1" applyAlignment="1">
      <alignment horizontal="center" vertical="center"/>
    </xf>
    <xf numFmtId="0" fontId="3" fillId="0" borderId="3" xfId="0" applyFont="1" applyFill="1" applyBorder="1" applyAlignment="1">
      <alignment horizontal="center" vertical="center"/>
    </xf>
    <xf numFmtId="0" fontId="9" fillId="13" borderId="4" xfId="3" applyFont="1" applyFill="1" applyBorder="1" applyAlignment="1">
      <alignment horizontal="center" vertical="center" wrapText="1"/>
    </xf>
    <xf numFmtId="0" fontId="10" fillId="0" borderId="3" xfId="0" applyFont="1" applyFill="1" applyBorder="1" applyAlignment="1">
      <alignment horizontal="center" vertical="center"/>
    </xf>
    <xf numFmtId="49" fontId="4" fillId="0" borderId="3" xfId="0" applyNumberFormat="1" applyFont="1" applyBorder="1" applyAlignment="1">
      <alignment horizontal="center" vertical="center" wrapText="1"/>
    </xf>
    <xf numFmtId="0" fontId="24" fillId="0" borderId="29" xfId="0" applyFont="1" applyBorder="1" applyAlignment="1">
      <alignment horizontal="center" vertical="center"/>
    </xf>
    <xf numFmtId="0" fontId="3" fillId="0" borderId="2" xfId="0" applyFont="1" applyBorder="1" applyAlignment="1">
      <alignment horizontal="center" vertical="center"/>
    </xf>
    <xf numFmtId="0" fontId="0" fillId="0" borderId="3" xfId="0" applyBorder="1" applyAlignment="1">
      <alignment horizontal="center"/>
    </xf>
    <xf numFmtId="0" fontId="11" fillId="0" borderId="4"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2" xfId="0" applyFont="1" applyBorder="1" applyAlignment="1">
      <alignment horizontal="justify" vertical="center" wrapText="1"/>
    </xf>
    <xf numFmtId="0" fontId="0" fillId="0" borderId="3" xfId="0" applyBorder="1" applyAlignment="1">
      <alignment horizontal="center" vertical="center"/>
    </xf>
    <xf numFmtId="0" fontId="0" fillId="13" borderId="3" xfId="0" applyFill="1" applyBorder="1" applyAlignment="1">
      <alignment horizontal="center" vertical="center"/>
    </xf>
    <xf numFmtId="0" fontId="13" fillId="33" borderId="0" xfId="0" applyFont="1" applyFill="1" applyAlignment="1">
      <alignment horizontal="center" vertical="center" wrapText="1"/>
    </xf>
    <xf numFmtId="0" fontId="16" fillId="33" borderId="32" xfId="0" applyFont="1" applyFill="1" applyBorder="1" applyAlignment="1">
      <alignment horizontal="center" vertical="center" wrapText="1"/>
    </xf>
    <xf numFmtId="0" fontId="16" fillId="33" borderId="34" xfId="0" applyFont="1" applyFill="1" applyBorder="1" applyAlignment="1">
      <alignment horizontal="center" vertical="center" wrapText="1"/>
    </xf>
    <xf numFmtId="0" fontId="16" fillId="33" borderId="17" xfId="0" applyFont="1" applyFill="1" applyBorder="1" applyAlignment="1">
      <alignment horizontal="center" vertical="center" wrapText="1"/>
    </xf>
    <xf numFmtId="0" fontId="3" fillId="0" borderId="0" xfId="0" applyFont="1" applyAlignment="1">
      <alignment horizontal="center"/>
    </xf>
    <xf numFmtId="0" fontId="16" fillId="10" borderId="6"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0" fillId="6" borderId="3" xfId="0" applyFont="1" applyFill="1" applyBorder="1" applyAlignment="1">
      <alignment horizontal="justify" vertical="center" wrapText="1"/>
    </xf>
    <xf numFmtId="0" fontId="3" fillId="25" borderId="0" xfId="0" applyFont="1" applyFill="1" applyBorder="1" applyAlignment="1">
      <alignment horizontal="center" vertical="center"/>
    </xf>
    <xf numFmtId="0" fontId="3" fillId="26" borderId="31" xfId="0" applyFont="1" applyFill="1" applyBorder="1" applyAlignment="1">
      <alignment horizontal="center" vertical="center"/>
    </xf>
    <xf numFmtId="9" fontId="10" fillId="0" borderId="30" xfId="2" applyFont="1" applyFill="1" applyBorder="1" applyAlignment="1">
      <alignment horizontal="center" vertical="center" wrapText="1"/>
    </xf>
    <xf numFmtId="9" fontId="10" fillId="0" borderId="4" xfId="2" applyFont="1" applyFill="1" applyBorder="1" applyAlignment="1">
      <alignment horizontal="center" vertical="center"/>
    </xf>
    <xf numFmtId="9" fontId="10" fillId="0" borderId="4" xfId="2" applyFont="1" applyFill="1" applyBorder="1" applyAlignment="1">
      <alignment horizontal="center" vertical="center" wrapText="1"/>
    </xf>
    <xf numFmtId="9" fontId="10" fillId="0" borderId="30" xfId="0" applyNumberFormat="1" applyFont="1" applyFill="1" applyBorder="1" applyAlignment="1">
      <alignment horizontal="center" vertical="center" wrapText="1"/>
    </xf>
    <xf numFmtId="9" fontId="10" fillId="0" borderId="4" xfId="0" applyNumberFormat="1" applyFont="1" applyFill="1" applyBorder="1" applyAlignment="1">
      <alignment horizontal="center" vertical="center" wrapText="1"/>
    </xf>
    <xf numFmtId="1" fontId="10" fillId="0" borderId="4" xfId="2"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10" fontId="3" fillId="0" borderId="3" xfId="2" applyNumberFormat="1" applyFont="1" applyFill="1" applyBorder="1" applyAlignment="1">
      <alignment horizontal="center" vertical="center" wrapText="1"/>
    </xf>
    <xf numFmtId="2" fontId="10" fillId="0" borderId="3" xfId="2" applyNumberFormat="1" applyFont="1" applyFill="1" applyBorder="1" applyAlignment="1">
      <alignment horizontal="center" vertical="center" wrapText="1"/>
    </xf>
    <xf numFmtId="0" fontId="50" fillId="65" borderId="3" xfId="0" applyFont="1" applyFill="1" applyBorder="1" applyAlignment="1">
      <alignment horizontal="center" vertical="center" wrapText="1"/>
    </xf>
    <xf numFmtId="0" fontId="51" fillId="65" borderId="3" xfId="0"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50" fillId="65" borderId="4" xfId="0" applyFont="1" applyFill="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14" fontId="41" fillId="0" borderId="3" xfId="0" applyNumberFormat="1" applyFont="1" applyFill="1" applyBorder="1" applyAlignment="1">
      <alignment horizontal="center" vertical="center"/>
    </xf>
    <xf numFmtId="0" fontId="9" fillId="66" borderId="3" xfId="3" applyFont="1" applyFill="1" applyBorder="1" applyAlignment="1">
      <alignment horizontal="center" vertical="center" wrapText="1"/>
    </xf>
    <xf numFmtId="0" fontId="9" fillId="66" borderId="4" xfId="3" applyFont="1" applyFill="1" applyBorder="1" applyAlignment="1">
      <alignment horizontal="center" vertical="center" wrapText="1"/>
    </xf>
    <xf numFmtId="0" fontId="9" fillId="67" borderId="3" xfId="3" applyFont="1" applyFill="1" applyBorder="1" applyAlignment="1">
      <alignment horizontal="center" vertical="center" wrapText="1"/>
    </xf>
    <xf numFmtId="0" fontId="35" fillId="0" borderId="0" xfId="0" applyFont="1" applyBorder="1" applyAlignment="1">
      <alignment vertical="center"/>
    </xf>
    <xf numFmtId="0" fontId="34" fillId="0" borderId="0" xfId="0" applyFont="1" applyBorder="1" applyAlignment="1">
      <alignment vertical="center"/>
    </xf>
    <xf numFmtId="0" fontId="3" fillId="46" borderId="3" xfId="0" applyFont="1" applyFill="1" applyBorder="1" applyAlignment="1">
      <alignment horizontal="center" vertical="center" wrapText="1"/>
    </xf>
    <xf numFmtId="0" fontId="39" fillId="68" borderId="37" xfId="0" applyFont="1" applyFill="1" applyBorder="1" applyAlignment="1">
      <alignment horizontal="center" vertical="center" wrapText="1"/>
    </xf>
    <xf numFmtId="0" fontId="3" fillId="36" borderId="3" xfId="0" applyFont="1" applyFill="1" applyBorder="1" applyAlignment="1">
      <alignment horizontal="center" vertical="center" wrapText="1"/>
    </xf>
    <xf numFmtId="0" fontId="3" fillId="38" borderId="3" xfId="0" applyFont="1" applyFill="1" applyBorder="1" applyAlignment="1">
      <alignment horizontal="center" vertical="center" wrapText="1"/>
    </xf>
    <xf numFmtId="0" fontId="3" fillId="39" borderId="3" xfId="0" applyFont="1" applyFill="1" applyBorder="1" applyAlignment="1">
      <alignment horizontal="center" vertical="center" wrapText="1"/>
    </xf>
    <xf numFmtId="0" fontId="49" fillId="68" borderId="3" xfId="0" applyFont="1" applyFill="1" applyBorder="1" applyAlignment="1">
      <alignment horizontal="center" vertical="center"/>
    </xf>
    <xf numFmtId="0" fontId="39" fillId="68" borderId="3" xfId="0" applyFont="1" applyFill="1" applyBorder="1" applyAlignment="1">
      <alignment horizontal="center" vertical="center"/>
    </xf>
    <xf numFmtId="9" fontId="0" fillId="0" borderId="3" xfId="2" applyFont="1" applyBorder="1" applyAlignment="1">
      <alignment horizontal="center"/>
    </xf>
    <xf numFmtId="9" fontId="0" fillId="0" borderId="3" xfId="2" applyFont="1" applyBorder="1" applyAlignment="1">
      <alignment horizontal="center" vertical="center"/>
    </xf>
    <xf numFmtId="165" fontId="0" fillId="0" borderId="3" xfId="2" applyNumberFormat="1" applyFont="1" applyBorder="1" applyAlignment="1">
      <alignment horizontal="center"/>
    </xf>
    <xf numFmtId="9" fontId="49" fillId="68" borderId="3" xfId="0" applyNumberFormat="1" applyFont="1" applyFill="1" applyBorder="1" applyAlignment="1">
      <alignment horizontal="center" vertical="center"/>
    </xf>
    <xf numFmtId="0" fontId="16" fillId="11" borderId="37" xfId="0" applyFont="1" applyFill="1" applyBorder="1" applyAlignment="1">
      <alignment horizontal="center" vertical="center" wrapText="1"/>
    </xf>
    <xf numFmtId="0" fontId="3" fillId="46" borderId="37"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45" borderId="7" xfId="0" applyFont="1" applyFill="1" applyBorder="1" applyAlignment="1">
      <alignment horizontal="center" vertical="center" wrapText="1"/>
    </xf>
    <xf numFmtId="0" fontId="3" fillId="46" borderId="7" xfId="0" applyFont="1" applyFill="1" applyBorder="1" applyAlignment="1">
      <alignment horizontal="center" vertical="center" wrapText="1"/>
    </xf>
    <xf numFmtId="0" fontId="3" fillId="36" borderId="7" xfId="0" applyFont="1" applyFill="1" applyBorder="1" applyAlignment="1">
      <alignment horizontal="center" vertical="center" wrapText="1"/>
    </xf>
    <xf numFmtId="0" fontId="3" fillId="38" borderId="7" xfId="0" applyFont="1" applyFill="1" applyBorder="1" applyAlignment="1">
      <alignment horizontal="center" vertical="center" wrapText="1"/>
    </xf>
    <xf numFmtId="0" fontId="3" fillId="39" borderId="7" xfId="0" applyFont="1" applyFill="1" applyBorder="1" applyAlignment="1">
      <alignment horizontal="center" vertical="center" wrapText="1"/>
    </xf>
    <xf numFmtId="0" fontId="34" fillId="0" borderId="0" xfId="0" applyFont="1" applyBorder="1" applyAlignment="1">
      <alignment horizontal="center" vertical="center"/>
    </xf>
    <xf numFmtId="0" fontId="49" fillId="68" borderId="7" xfId="0" applyFont="1" applyFill="1" applyBorder="1" applyAlignment="1">
      <alignment horizontal="center" vertical="center" wrapText="1"/>
    </xf>
    <xf numFmtId="9" fontId="3" fillId="22" borderId="3" xfId="0" applyNumberFormat="1" applyFont="1" applyFill="1" applyBorder="1" applyAlignment="1">
      <alignment horizontal="center" vertical="center" wrapText="1"/>
    </xf>
    <xf numFmtId="0" fontId="0" fillId="23" borderId="3" xfId="0" applyFill="1" applyBorder="1"/>
    <xf numFmtId="165" fontId="3" fillId="22" borderId="3" xfId="0" applyNumberFormat="1" applyFont="1" applyFill="1" applyBorder="1" applyAlignment="1">
      <alignment horizontal="center" vertical="center" wrapText="1"/>
    </xf>
    <xf numFmtId="10" fontId="3" fillId="21" borderId="3" xfId="2" applyNumberFormat="1" applyFont="1" applyFill="1" applyBorder="1" applyAlignment="1">
      <alignment horizontal="center" vertical="center" wrapText="1"/>
    </xf>
    <xf numFmtId="0" fontId="0" fillId="62" borderId="3" xfId="0" applyFill="1" applyBorder="1"/>
    <xf numFmtId="9" fontId="0" fillId="21" borderId="3" xfId="2" applyFont="1" applyFill="1" applyBorder="1" applyAlignment="1">
      <alignment vertical="center" wrapText="1"/>
    </xf>
    <xf numFmtId="0" fontId="13" fillId="55" borderId="3" xfId="0" applyFont="1" applyFill="1" applyBorder="1" applyAlignment="1">
      <alignment horizontal="center" vertical="center" wrapText="1"/>
    </xf>
    <xf numFmtId="0" fontId="13" fillId="57" borderId="3" xfId="0" applyFont="1" applyFill="1" applyBorder="1" applyAlignment="1">
      <alignment horizontal="center" vertical="center" wrapText="1"/>
    </xf>
    <xf numFmtId="9" fontId="3" fillId="46" borderId="3" xfId="0" applyNumberFormat="1" applyFont="1" applyFill="1" applyBorder="1" applyAlignment="1">
      <alignment horizontal="center" vertical="center" wrapText="1"/>
    </xf>
    <xf numFmtId="10" fontId="3" fillId="46" borderId="3" xfId="0" applyNumberFormat="1" applyFont="1" applyFill="1" applyBorder="1" applyAlignment="1">
      <alignment horizontal="center" vertical="center" wrapText="1"/>
    </xf>
    <xf numFmtId="0" fontId="0" fillId="3" borderId="3" xfId="0" applyFill="1" applyBorder="1"/>
    <xf numFmtId="0" fontId="8" fillId="70" borderId="3" xfId="0" applyFont="1" applyFill="1" applyBorder="1" applyAlignment="1">
      <alignment horizontal="center" vertical="center" wrapText="1"/>
    </xf>
    <xf numFmtId="0" fontId="13" fillId="70" borderId="3" xfId="0" applyFont="1" applyFill="1" applyBorder="1" applyAlignment="1">
      <alignment horizontal="center" vertical="center" wrapText="1"/>
    </xf>
    <xf numFmtId="0" fontId="0" fillId="71" borderId="3" xfId="0" applyFill="1" applyBorder="1" applyAlignment="1">
      <alignment horizontal="center" vertical="center" wrapText="1"/>
    </xf>
    <xf numFmtId="9" fontId="3" fillId="71" borderId="3" xfId="0" applyNumberFormat="1" applyFont="1" applyFill="1" applyBorder="1" applyAlignment="1">
      <alignment horizontal="center" vertical="center" wrapText="1"/>
    </xf>
    <xf numFmtId="9" fontId="3" fillId="71" borderId="3" xfId="2" applyFont="1" applyFill="1" applyBorder="1" applyAlignment="1">
      <alignment horizontal="center" vertical="center" wrapText="1"/>
    </xf>
    <xf numFmtId="0" fontId="0" fillId="72" borderId="3" xfId="0" applyFill="1" applyBorder="1"/>
    <xf numFmtId="9" fontId="0" fillId="71" borderId="3" xfId="2" applyFont="1" applyFill="1" applyBorder="1" applyAlignment="1">
      <alignment horizontal="center" vertical="center" wrapText="1"/>
    </xf>
    <xf numFmtId="0" fontId="3" fillId="71" borderId="3" xfId="0" applyFont="1" applyFill="1" applyBorder="1" applyAlignment="1">
      <alignment horizontal="center" vertical="center" wrapText="1"/>
    </xf>
    <xf numFmtId="0" fontId="24" fillId="6" borderId="4" xfId="0" applyFont="1" applyFill="1" applyBorder="1" applyAlignment="1">
      <alignment vertical="center"/>
    </xf>
    <xf numFmtId="0" fontId="24" fillId="6" borderId="5" xfId="0" applyFont="1" applyFill="1" applyBorder="1" applyAlignment="1">
      <alignment vertical="center"/>
    </xf>
    <xf numFmtId="0" fontId="24" fillId="6" borderId="2" xfId="0" applyFont="1" applyFill="1" applyBorder="1" applyAlignment="1">
      <alignment vertical="center"/>
    </xf>
    <xf numFmtId="0" fontId="24" fillId="6" borderId="3" xfId="0" applyFont="1" applyFill="1" applyBorder="1" applyAlignment="1">
      <alignment vertical="center"/>
    </xf>
    <xf numFmtId="0" fontId="8" fillId="0" borderId="3" xfId="0" applyFont="1" applyBorder="1" applyAlignment="1">
      <alignment horizontal="center" vertical="center" wrapText="1"/>
    </xf>
    <xf numFmtId="10" fontId="0" fillId="0" borderId="2" xfId="2" applyNumberFormat="1" applyFont="1" applyBorder="1" applyAlignment="1">
      <alignment horizontal="center" vertical="center"/>
    </xf>
    <xf numFmtId="167" fontId="24" fillId="0" borderId="2" xfId="2" applyNumberFormat="1" applyFont="1" applyBorder="1" applyAlignment="1">
      <alignment horizontal="center" vertical="center"/>
    </xf>
    <xf numFmtId="167" fontId="24" fillId="0" borderId="29" xfId="0" applyNumberFormat="1" applyFont="1" applyBorder="1" applyAlignment="1">
      <alignment horizontal="center" vertical="center"/>
    </xf>
    <xf numFmtId="167" fontId="7" fillId="0" borderId="6" xfId="5" applyNumberFormat="1" applyBorder="1" applyAlignment="1">
      <alignment vertical="center"/>
    </xf>
    <xf numFmtId="9" fontId="51" fillId="0" borderId="8" xfId="2" applyFont="1" applyBorder="1" applyAlignment="1">
      <alignment vertical="center" wrapText="1"/>
    </xf>
    <xf numFmtId="9" fontId="8" fillId="0" borderId="8" xfId="2" applyFont="1" applyBorder="1" applyAlignment="1">
      <alignment vertical="center" wrapText="1"/>
    </xf>
    <xf numFmtId="9" fontId="51" fillId="0" borderId="8" xfId="2" applyFont="1" applyBorder="1" applyAlignment="1">
      <alignment horizontal="center" vertical="center" wrapText="1"/>
    </xf>
    <xf numFmtId="0" fontId="43" fillId="3" borderId="3" xfId="0" applyFont="1" applyFill="1" applyBorder="1" applyAlignment="1">
      <alignment horizontal="center" vertical="center" wrapText="1"/>
    </xf>
    <xf numFmtId="0" fontId="52" fillId="13" borderId="3" xfId="0" applyFont="1" applyFill="1" applyBorder="1" applyAlignment="1">
      <alignment horizontal="center" vertical="center" wrapText="1"/>
    </xf>
    <xf numFmtId="0" fontId="0" fillId="3" borderId="3" xfId="0" applyFill="1" applyBorder="1" applyAlignment="1">
      <alignment horizontal="center" vertical="center"/>
    </xf>
    <xf numFmtId="0" fontId="5" fillId="3" borderId="3" xfId="0" applyFont="1" applyFill="1" applyBorder="1" applyAlignment="1">
      <alignment horizontal="center" vertical="center"/>
    </xf>
    <xf numFmtId="0" fontId="24"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9" fontId="24" fillId="0" borderId="2" xfId="2" applyFont="1" applyBorder="1" applyAlignment="1">
      <alignment horizontal="center" vertical="center" wrapText="1"/>
    </xf>
    <xf numFmtId="14" fontId="50" fillId="0" borderId="3" xfId="0" applyNumberFormat="1" applyFont="1" applyBorder="1" applyAlignment="1">
      <alignment horizontal="center" vertical="center" wrapText="1"/>
    </xf>
    <xf numFmtId="0" fontId="32" fillId="0" borderId="0" xfId="0" applyFont="1" applyFill="1" applyBorder="1" applyAlignment="1">
      <alignment horizontal="center" vertical="center"/>
    </xf>
    <xf numFmtId="0" fontId="32" fillId="0" borderId="0" xfId="0" applyFont="1" applyFill="1" applyBorder="1"/>
    <xf numFmtId="0" fontId="32" fillId="0" borderId="0" xfId="0" applyFont="1" applyFill="1" applyBorder="1" applyAlignment="1">
      <alignment vertical="center" wrapText="1"/>
    </xf>
    <xf numFmtId="10" fontId="18" fillId="0" borderId="0" xfId="0" applyNumberFormat="1" applyFont="1" applyFill="1" applyBorder="1" applyAlignment="1">
      <alignment horizontal="center" vertical="center" wrapText="1"/>
    </xf>
    <xf numFmtId="10" fontId="16" fillId="0" borderId="0" xfId="0" applyNumberFormat="1" applyFont="1" applyFill="1" applyAlignment="1">
      <alignment horizontal="center" vertical="center" wrapText="1"/>
    </xf>
    <xf numFmtId="9" fontId="39" fillId="73" borderId="8" xfId="0" applyNumberFormat="1" applyFont="1" applyFill="1" applyBorder="1" applyAlignment="1">
      <alignment horizontal="center" vertical="center" wrapText="1"/>
    </xf>
    <xf numFmtId="0" fontId="6" fillId="47" borderId="8"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Border="1" applyAlignment="1">
      <alignment vertical="center" wrapText="1"/>
    </xf>
    <xf numFmtId="9" fontId="6" fillId="33" borderId="8" xfId="0" applyNumberFormat="1" applyFont="1" applyFill="1" applyBorder="1" applyAlignment="1">
      <alignment horizontal="center" vertical="center" wrapText="1"/>
    </xf>
    <xf numFmtId="0" fontId="27" fillId="0" borderId="0" xfId="0" applyFont="1" applyFill="1" applyBorder="1" applyAlignment="1">
      <alignment vertical="center" wrapText="1"/>
    </xf>
    <xf numFmtId="0" fontId="6" fillId="0" borderId="0" xfId="0" applyFont="1" applyFill="1" applyBorder="1" applyAlignment="1">
      <alignment vertical="center" wrapText="1"/>
    </xf>
    <xf numFmtId="0" fontId="3" fillId="0" borderId="0" xfId="0" applyFont="1" applyFill="1" applyBorder="1" applyAlignment="1">
      <alignment vertical="center" wrapText="1"/>
    </xf>
    <xf numFmtId="0" fontId="6" fillId="0" borderId="0" xfId="0" applyFont="1" applyFill="1" applyBorder="1" applyAlignment="1">
      <alignment horizontal="center" vertical="center" wrapText="1"/>
    </xf>
    <xf numFmtId="165" fontId="13" fillId="33" borderId="8" xfId="2"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0" xfId="2" applyNumberFormat="1" applyFont="1" applyFill="1" applyBorder="1" applyAlignment="1">
      <alignment horizontal="center" vertical="center" wrapText="1"/>
    </xf>
    <xf numFmtId="0" fontId="20" fillId="3" borderId="0" xfId="0" applyFont="1" applyFill="1" applyBorder="1" applyAlignment="1">
      <alignment horizontal="center" vertical="center"/>
    </xf>
    <xf numFmtId="0" fontId="13"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3" fillId="0" borderId="0" xfId="0" applyFont="1" applyFill="1" applyBorder="1"/>
    <xf numFmtId="10" fontId="16" fillId="0" borderId="0" xfId="0" applyNumberFormat="1" applyFont="1" applyFill="1" applyBorder="1" applyAlignment="1">
      <alignment horizontal="center" vertical="center" wrapText="1"/>
    </xf>
    <xf numFmtId="0" fontId="16" fillId="0" borderId="0" xfId="0" applyFont="1" applyFill="1" applyBorder="1" applyAlignment="1">
      <alignment vertical="center" wrapText="1"/>
    </xf>
    <xf numFmtId="0" fontId="37" fillId="47" borderId="8" xfId="0" applyFont="1" applyFill="1" applyBorder="1" applyAlignment="1">
      <alignment horizontal="center" vertical="center" wrapText="1"/>
    </xf>
    <xf numFmtId="9" fontId="3" fillId="7" borderId="17" xfId="0" applyNumberFormat="1" applyFont="1" applyFill="1" applyBorder="1" applyAlignment="1">
      <alignment horizontal="center" vertical="center" wrapText="1"/>
    </xf>
    <xf numFmtId="10" fontId="3" fillId="0" borderId="3" xfId="0" applyNumberFormat="1" applyFont="1" applyBorder="1" applyAlignment="1">
      <alignment horizontal="center" vertical="center" wrapText="1"/>
    </xf>
    <xf numFmtId="10" fontId="0" fillId="0" borderId="3" xfId="0" applyNumberFormat="1" applyBorder="1"/>
    <xf numFmtId="0" fontId="23" fillId="0" borderId="28" xfId="0" applyFont="1" applyBorder="1" applyAlignment="1">
      <alignment horizontal="center" vertical="center"/>
    </xf>
    <xf numFmtId="0" fontId="53" fillId="0" borderId="3" xfId="0" applyFont="1" applyBorder="1" applyAlignment="1">
      <alignment horizontal="center" vertical="center"/>
    </xf>
    <xf numFmtId="0" fontId="8" fillId="13" borderId="3" xfId="0" applyFont="1" applyFill="1" applyBorder="1" applyAlignment="1">
      <alignment horizontal="center" vertical="center" wrapText="1"/>
    </xf>
    <xf numFmtId="0" fontId="3" fillId="0" borderId="5" xfId="0" applyFont="1" applyBorder="1" applyAlignment="1">
      <alignment horizontal="center" vertical="center"/>
    </xf>
    <xf numFmtId="0" fontId="5" fillId="6" borderId="5" xfId="0" applyFont="1" applyFill="1" applyBorder="1" applyAlignment="1">
      <alignment horizontal="center" vertical="center"/>
    </xf>
    <xf numFmtId="14" fontId="4" fillId="0" borderId="5"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24" fillId="0" borderId="24" xfId="0" applyFont="1" applyBorder="1" applyAlignment="1">
      <alignment horizontal="center" vertical="center" wrapText="1"/>
    </xf>
    <xf numFmtId="0" fontId="3" fillId="0" borderId="0" xfId="0" applyFont="1" applyAlignment="1">
      <alignment horizontal="center"/>
    </xf>
    <xf numFmtId="0" fontId="12" fillId="33" borderId="16" xfId="0" applyFont="1" applyFill="1" applyBorder="1" applyAlignment="1">
      <alignment horizontal="center" vertical="center" wrapText="1"/>
    </xf>
    <xf numFmtId="0" fontId="12" fillId="33" borderId="0" xfId="0" applyFont="1" applyFill="1" applyAlignment="1">
      <alignment horizontal="center" vertical="center" wrapText="1"/>
    </xf>
    <xf numFmtId="0" fontId="12" fillId="33" borderId="0" xfId="0" applyFont="1" applyFill="1" applyBorder="1" applyAlignment="1">
      <alignment horizontal="center" vertical="center" wrapText="1"/>
    </xf>
    <xf numFmtId="0" fontId="3" fillId="0" borderId="3" xfId="0" applyFont="1" applyBorder="1" applyAlignment="1">
      <alignment horizontal="center" vertical="center"/>
    </xf>
    <xf numFmtId="0" fontId="20" fillId="3" borderId="17" xfId="0" applyFont="1" applyFill="1" applyBorder="1" applyAlignment="1">
      <alignment horizontal="center" vertical="center"/>
    </xf>
    <xf numFmtId="0" fontId="13" fillId="33" borderId="19" xfId="0" applyFont="1" applyFill="1" applyBorder="1" applyAlignment="1">
      <alignment horizontal="center" vertical="center" wrapText="1"/>
    </xf>
    <xf numFmtId="0" fontId="13" fillId="33" borderId="20" xfId="0" applyFont="1" applyFill="1" applyBorder="1" applyAlignment="1">
      <alignment horizontal="center" vertical="center" wrapText="1"/>
    </xf>
    <xf numFmtId="0" fontId="13" fillId="33" borderId="21" xfId="0" applyFont="1" applyFill="1" applyBorder="1" applyAlignment="1">
      <alignment horizontal="center" vertical="center" wrapText="1"/>
    </xf>
    <xf numFmtId="0" fontId="13" fillId="33" borderId="9"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0" xfId="0" applyFont="1" applyFill="1" applyAlignment="1">
      <alignment horizontal="center" vertical="center"/>
    </xf>
    <xf numFmtId="0" fontId="4" fillId="3" borderId="1" xfId="0" applyFont="1" applyFill="1" applyBorder="1" applyAlignment="1">
      <alignment horizontal="center" vertical="center"/>
    </xf>
    <xf numFmtId="0" fontId="0" fillId="0" borderId="26" xfId="0" applyBorder="1" applyAlignment="1"/>
    <xf numFmtId="0" fontId="0" fillId="0" borderId="0" xfId="0" applyAlignment="1"/>
    <xf numFmtId="0" fontId="0" fillId="0" borderId="1" xfId="0" applyBorder="1" applyAlignment="1"/>
    <xf numFmtId="0" fontId="4" fillId="0" borderId="0" xfId="0" applyFont="1" applyBorder="1" applyAlignment="1">
      <alignment horizontal="left" vertical="center"/>
    </xf>
    <xf numFmtId="0" fontId="4" fillId="0" borderId="0" xfId="0" applyFont="1" applyBorder="1" applyAlignment="1">
      <alignment horizontal="center" vertical="center"/>
    </xf>
    <xf numFmtId="0" fontId="0" fillId="0" borderId="0" xfId="0" applyBorder="1" applyAlignment="1">
      <alignment horizontal="left" vertical="center"/>
    </xf>
    <xf numFmtId="0" fontId="0" fillId="0" borderId="1" xfId="0" applyBorder="1" applyAlignment="1">
      <alignment horizontal="left" vertical="center"/>
    </xf>
    <xf numFmtId="0" fontId="4" fillId="0" borderId="17" xfId="0" applyFont="1" applyBorder="1" applyAlignment="1">
      <alignment vertical="center"/>
    </xf>
    <xf numFmtId="0" fontId="4" fillId="6" borderId="8" xfId="0" applyFont="1" applyFill="1" applyBorder="1" applyAlignment="1">
      <alignment horizontal="center" vertical="center"/>
    </xf>
    <xf numFmtId="0" fontId="4"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Border="1"/>
    <xf numFmtId="0" fontId="39" fillId="0" borderId="0" xfId="0" applyFont="1"/>
    <xf numFmtId="0" fontId="3" fillId="0" borderId="22" xfId="0" applyFont="1" applyBorder="1"/>
    <xf numFmtId="0" fontId="3" fillId="0" borderId="3" xfId="0" applyFont="1" applyBorder="1"/>
    <xf numFmtId="165" fontId="3" fillId="0" borderId="3" xfId="2" applyNumberFormat="1" applyFont="1" applyBorder="1" applyAlignment="1">
      <alignment horizontal="center" vertical="center"/>
    </xf>
    <xf numFmtId="9" fontId="39" fillId="68" borderId="3" xfId="0" applyNumberFormat="1" applyFont="1" applyFill="1" applyBorder="1" applyAlignment="1">
      <alignment horizontal="center" vertical="center"/>
    </xf>
    <xf numFmtId="0" fontId="5"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23" fillId="0" borderId="3"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3" fillId="25" borderId="31" xfId="0" applyFont="1" applyFill="1" applyBorder="1" applyAlignment="1">
      <alignment horizontal="center" vertical="center"/>
    </xf>
    <xf numFmtId="0" fontId="3" fillId="25" borderId="18" xfId="0" applyFont="1" applyFill="1" applyBorder="1" applyAlignment="1">
      <alignment horizontal="center" vertical="center"/>
    </xf>
    <xf numFmtId="0" fontId="3" fillId="26" borderId="5" xfId="0" applyFont="1" applyFill="1" applyBorder="1" applyAlignment="1">
      <alignment horizontal="center" vertical="center"/>
    </xf>
    <xf numFmtId="0" fontId="3" fillId="26" borderId="2" xfId="0" applyFont="1" applyFill="1" applyBorder="1" applyAlignment="1">
      <alignment horizontal="center" vertical="center"/>
    </xf>
    <xf numFmtId="0" fontId="9" fillId="13" borderId="3" xfId="3"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13" borderId="3" xfId="0" applyFont="1" applyFill="1" applyBorder="1" applyAlignment="1">
      <alignment horizontal="center" vertical="center" wrapText="1"/>
    </xf>
    <xf numFmtId="0" fontId="10" fillId="13" borderId="3" xfId="0" applyFont="1" applyFill="1" applyBorder="1" applyAlignment="1">
      <alignment horizontal="justify" vertical="center" wrapText="1"/>
    </xf>
    <xf numFmtId="0" fontId="8" fillId="37" borderId="4" xfId="0" applyFont="1" applyFill="1" applyBorder="1" applyAlignment="1">
      <alignment horizontal="center" vertical="center" wrapText="1"/>
    </xf>
    <xf numFmtId="0" fontId="8" fillId="37" borderId="5" xfId="0" applyFont="1" applyFill="1" applyBorder="1" applyAlignment="1">
      <alignment horizontal="center" vertical="center" wrapText="1"/>
    </xf>
    <xf numFmtId="0" fontId="8" fillId="37" borderId="2" xfId="0" applyFont="1" applyFill="1" applyBorder="1" applyAlignment="1">
      <alignment horizontal="center" vertical="center" wrapText="1"/>
    </xf>
    <xf numFmtId="0" fontId="28" fillId="0" borderId="3" xfId="0" applyFont="1" applyBorder="1" applyAlignment="1">
      <alignment horizontal="center" vertical="center" wrapText="1"/>
    </xf>
    <xf numFmtId="0" fontId="34" fillId="0" borderId="3" xfId="0" applyFont="1" applyBorder="1" applyAlignment="1">
      <alignment horizontal="center" vertical="center"/>
    </xf>
    <xf numFmtId="0" fontId="34" fillId="0" borderId="6" xfId="0" applyFont="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justify"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4" fontId="3" fillId="0" borderId="4" xfId="0" applyNumberFormat="1" applyFont="1" applyBorder="1" applyAlignment="1">
      <alignment horizontal="center" vertical="center"/>
    </xf>
    <xf numFmtId="14" fontId="3" fillId="0" borderId="5" xfId="0" applyNumberFormat="1" applyFont="1" applyBorder="1" applyAlignment="1">
      <alignment horizontal="center" vertical="center"/>
    </xf>
    <xf numFmtId="14" fontId="3" fillId="0" borderId="2" xfId="0" applyNumberFormat="1" applyFont="1" applyBorder="1" applyAlignment="1">
      <alignment horizontal="center" vertical="center"/>
    </xf>
    <xf numFmtId="0" fontId="6" fillId="13" borderId="4" xfId="0" applyFont="1" applyFill="1" applyBorder="1" applyAlignment="1">
      <alignment horizontal="center" vertical="center"/>
    </xf>
    <xf numFmtId="0" fontId="6" fillId="13" borderId="5" xfId="0" applyFont="1" applyFill="1" applyBorder="1" applyAlignment="1">
      <alignment horizontal="center" vertical="center"/>
    </xf>
    <xf numFmtId="0" fontId="6" fillId="13" borderId="2" xfId="0" applyFont="1" applyFill="1" applyBorder="1" applyAlignment="1">
      <alignment horizontal="center" vertical="center"/>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2" xfId="0" applyFont="1" applyFill="1" applyBorder="1" applyAlignment="1">
      <alignment horizontal="center" vertical="center"/>
    </xf>
    <xf numFmtId="14" fontId="4" fillId="0" borderId="4"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8" fillId="63" borderId="4" xfId="0" applyFont="1" applyFill="1" applyBorder="1" applyAlignment="1">
      <alignment horizontal="center" vertical="center" wrapText="1"/>
    </xf>
    <xf numFmtId="0" fontId="8" fillId="63" borderId="5" xfId="0" applyFont="1" applyFill="1" applyBorder="1" applyAlignment="1">
      <alignment horizontal="center" vertical="center" wrapText="1"/>
    </xf>
    <xf numFmtId="0" fontId="8" fillId="63" borderId="2" xfId="0" applyFont="1" applyFill="1" applyBorder="1" applyAlignment="1">
      <alignment horizontal="justify" vertical="center" wrapText="1"/>
    </xf>
    <xf numFmtId="0" fontId="8" fillId="14" borderId="4" xfId="0" applyFont="1" applyFill="1" applyBorder="1" applyAlignment="1">
      <alignment horizontal="center" vertical="center" wrapText="1"/>
    </xf>
    <xf numFmtId="0" fontId="8" fillId="14"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0" borderId="3" xfId="0" applyFont="1" applyBorder="1" applyAlignment="1">
      <alignment horizontal="center"/>
    </xf>
    <xf numFmtId="0" fontId="6" fillId="13" borderId="4"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6" fillId="59" borderId="32" xfId="0" applyFont="1" applyFill="1" applyBorder="1" applyAlignment="1">
      <alignment horizontal="center" vertical="center" wrapText="1"/>
    </xf>
    <xf numFmtId="0" fontId="6" fillId="59" borderId="34" xfId="0" applyFont="1" applyFill="1" applyBorder="1" applyAlignment="1">
      <alignment horizontal="center" vertical="center" wrapText="1"/>
    </xf>
    <xf numFmtId="0" fontId="6" fillId="59" borderId="17" xfId="0" applyFont="1" applyFill="1" applyBorder="1" applyAlignment="1">
      <alignment horizontal="center" vertical="center" wrapText="1"/>
    </xf>
    <xf numFmtId="0" fontId="3" fillId="0" borderId="4"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5" xfId="0" applyFont="1" applyBorder="1" applyAlignment="1">
      <alignment horizontal="center" vertical="center" wrapText="1"/>
    </xf>
    <xf numFmtId="0" fontId="8" fillId="3" borderId="32"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17" xfId="0" applyFont="1" applyFill="1" applyBorder="1" applyAlignment="1">
      <alignment horizontal="center" vertical="center"/>
    </xf>
    <xf numFmtId="0" fontId="6" fillId="55" borderId="32" xfId="0" applyFont="1" applyFill="1" applyBorder="1" applyAlignment="1">
      <alignment horizontal="center" vertical="center" wrapText="1"/>
    </xf>
    <xf numFmtId="0" fontId="6" fillId="55" borderId="34" xfId="0" applyFont="1" applyFill="1" applyBorder="1" applyAlignment="1">
      <alignment horizontal="center" vertical="center" wrapText="1"/>
    </xf>
    <xf numFmtId="0" fontId="6" fillId="55" borderId="17" xfId="0" applyFont="1" applyFill="1" applyBorder="1" applyAlignment="1">
      <alignment horizontal="center" vertical="center" wrapText="1"/>
    </xf>
    <xf numFmtId="0" fontId="13" fillId="0" borderId="32" xfId="0" applyFont="1" applyBorder="1" applyAlignment="1">
      <alignment horizontal="center" vertical="center"/>
    </xf>
    <xf numFmtId="0" fontId="13" fillId="0" borderId="34" xfId="0" applyFont="1" applyBorder="1" applyAlignment="1">
      <alignment horizontal="center" vertical="center"/>
    </xf>
    <xf numFmtId="0" fontId="13" fillId="0" borderId="17" xfId="0" applyFont="1" applyBorder="1" applyAlignment="1">
      <alignment horizontal="center" vertical="center"/>
    </xf>
    <xf numFmtId="0" fontId="32" fillId="48" borderId="0" xfId="0" applyFont="1" applyFill="1" applyAlignment="1">
      <alignment horizontal="center" vertical="center" wrapText="1"/>
    </xf>
    <xf numFmtId="0" fontId="32" fillId="48" borderId="9" xfId="0" applyFont="1" applyFill="1" applyBorder="1" applyAlignment="1">
      <alignment horizontal="center" vertical="center" wrapText="1"/>
    </xf>
    <xf numFmtId="0" fontId="5" fillId="24" borderId="32" xfId="0" applyFont="1" applyFill="1" applyBorder="1" applyAlignment="1">
      <alignment horizontal="center" vertical="center" wrapText="1"/>
    </xf>
    <xf numFmtId="0" fontId="5" fillId="24" borderId="17" xfId="0" applyFont="1" applyFill="1" applyBorder="1" applyAlignment="1">
      <alignment horizontal="center" vertical="center" wrapText="1"/>
    </xf>
    <xf numFmtId="0" fontId="33" fillId="0" borderId="0" xfId="0" applyFont="1" applyAlignment="1">
      <alignment horizontal="center" vertical="center" wrapText="1"/>
    </xf>
    <xf numFmtId="0" fontId="38" fillId="0" borderId="0" xfId="0" applyFont="1"/>
    <xf numFmtId="0" fontId="14" fillId="0" borderId="0" xfId="0" applyFont="1" applyAlignment="1">
      <alignment horizontal="center" wrapText="1"/>
    </xf>
    <xf numFmtId="0" fontId="10" fillId="0" borderId="0" xfId="0" applyFont="1"/>
    <xf numFmtId="0" fontId="37" fillId="0" borderId="19" xfId="0" applyFont="1" applyBorder="1" applyAlignment="1">
      <alignment horizontal="justify" vertical="center" wrapText="1"/>
    </xf>
    <xf numFmtId="0" fontId="37" fillId="0" borderId="20" xfId="0" applyFont="1" applyBorder="1" applyAlignment="1">
      <alignment horizontal="justify" vertical="center" wrapText="1"/>
    </xf>
    <xf numFmtId="0" fontId="37" fillId="0" borderId="21" xfId="0" applyFont="1" applyBorder="1" applyAlignment="1">
      <alignment horizontal="justify" vertical="center" wrapText="1"/>
    </xf>
    <xf numFmtId="0" fontId="37" fillId="0" borderId="23" xfId="0" applyFont="1" applyBorder="1" applyAlignment="1">
      <alignment horizontal="justify" vertical="center" wrapText="1"/>
    </xf>
    <xf numFmtId="0" fontId="37" fillId="0" borderId="24" xfId="0" applyFont="1" applyBorder="1" applyAlignment="1">
      <alignment horizontal="justify" vertical="center" wrapText="1"/>
    </xf>
    <xf numFmtId="0" fontId="37" fillId="0" borderId="25" xfId="0" applyFont="1" applyBorder="1" applyAlignment="1">
      <alignment horizontal="justify" vertical="center" wrapText="1"/>
    </xf>
    <xf numFmtId="0" fontId="24" fillId="34" borderId="0" xfId="0" applyFont="1" applyFill="1" applyAlignment="1">
      <alignment horizontal="center" vertical="center" wrapText="1"/>
    </xf>
    <xf numFmtId="0" fontId="24" fillId="35" borderId="5" xfId="0" applyFont="1" applyFill="1" applyBorder="1" applyAlignment="1">
      <alignment horizontal="center" vertical="center" wrapText="1"/>
    </xf>
    <xf numFmtId="0" fontId="24" fillId="35" borderId="2" xfId="0" applyFont="1" applyFill="1" applyBorder="1" applyAlignment="1">
      <alignment horizontal="center" vertical="center" wrapText="1"/>
    </xf>
    <xf numFmtId="0" fontId="3" fillId="0" borderId="0" xfId="0" applyFont="1" applyAlignment="1">
      <alignment horizontal="center"/>
    </xf>
    <xf numFmtId="0" fontId="6" fillId="56" borderId="32" xfId="0" applyFont="1" applyFill="1" applyBorder="1" applyAlignment="1">
      <alignment horizontal="center" vertical="center" wrapText="1"/>
    </xf>
    <xf numFmtId="0" fontId="6" fillId="56" borderId="34" xfId="0" applyFont="1" applyFill="1" applyBorder="1" applyAlignment="1">
      <alignment horizontal="center" vertical="center" wrapText="1"/>
    </xf>
    <xf numFmtId="0" fontId="6" fillId="56" borderId="17" xfId="0" applyFont="1" applyFill="1" applyBorder="1" applyAlignment="1">
      <alignment horizontal="center" vertical="center" wrapText="1"/>
    </xf>
    <xf numFmtId="0" fontId="6" fillId="56" borderId="0" xfId="0" applyFont="1" applyFill="1" applyAlignment="1">
      <alignment horizontal="center" vertical="center" wrapText="1"/>
    </xf>
    <xf numFmtId="0" fontId="6" fillId="56" borderId="9" xfId="0" applyFont="1" applyFill="1" applyBorder="1" applyAlignment="1">
      <alignment horizontal="center" vertical="center" wrapText="1"/>
    </xf>
    <xf numFmtId="0" fontId="36" fillId="45" borderId="36" xfId="0" applyFont="1" applyFill="1" applyBorder="1" applyAlignment="1">
      <alignment horizontal="center" vertical="center"/>
    </xf>
    <xf numFmtId="0" fontId="36" fillId="45" borderId="0" xfId="0" applyFont="1" applyFill="1" applyAlignment="1">
      <alignment horizontal="center" vertical="center"/>
    </xf>
    <xf numFmtId="0" fontId="23" fillId="0" borderId="32" xfId="0" applyFont="1" applyBorder="1" applyAlignment="1">
      <alignment horizontal="center" vertical="center"/>
    </xf>
    <xf numFmtId="0" fontId="23" fillId="0" borderId="17" xfId="0" applyFont="1" applyBorder="1" applyAlignment="1">
      <alignment horizontal="center" vertical="center"/>
    </xf>
    <xf numFmtId="0" fontId="32" fillId="48" borderId="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4" borderId="32" xfId="0" applyFont="1" applyFill="1" applyBorder="1" applyAlignment="1">
      <alignment horizontal="center" vertical="center"/>
    </xf>
    <xf numFmtId="0" fontId="5" fillId="4" borderId="17" xfId="0" applyFont="1" applyFill="1" applyBorder="1" applyAlignment="1">
      <alignment horizontal="center" vertical="center"/>
    </xf>
    <xf numFmtId="0" fontId="13" fillId="31" borderId="32" xfId="0" applyFont="1" applyFill="1" applyBorder="1" applyAlignment="1">
      <alignment horizontal="center" vertical="center" wrapText="1"/>
    </xf>
    <xf numFmtId="0" fontId="13" fillId="31" borderId="34" xfId="0" applyFont="1" applyFill="1" applyBorder="1" applyAlignment="1">
      <alignment horizontal="center" vertical="center" wrapText="1"/>
    </xf>
    <xf numFmtId="0" fontId="13" fillId="31" borderId="17" xfId="0" applyFont="1" applyFill="1" applyBorder="1" applyAlignment="1">
      <alignment horizontal="center" vertical="center" wrapText="1"/>
    </xf>
    <xf numFmtId="0" fontId="32" fillId="48" borderId="32" xfId="0" applyFont="1" applyFill="1" applyBorder="1" applyAlignment="1">
      <alignment horizontal="center" vertical="center" wrapText="1"/>
    </xf>
    <xf numFmtId="0" fontId="32" fillId="48" borderId="34" xfId="0" applyFont="1" applyFill="1" applyBorder="1" applyAlignment="1">
      <alignment horizontal="center" vertical="center" wrapText="1"/>
    </xf>
    <xf numFmtId="0" fontId="32" fillId="48" borderId="17"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9" xfId="0" applyFont="1" applyFill="1" applyBorder="1" applyAlignment="1">
      <alignment horizontal="center" vertical="center" wrapText="1"/>
    </xf>
    <xf numFmtId="0" fontId="23" fillId="0" borderId="32" xfId="0" applyFont="1" applyBorder="1" applyAlignment="1">
      <alignment horizontal="center" vertical="center" wrapText="1"/>
    </xf>
    <xf numFmtId="0" fontId="23" fillId="0" borderId="17" xfId="0" applyFont="1" applyBorder="1" applyAlignment="1">
      <alignment horizontal="center" vertical="center" wrapText="1"/>
    </xf>
    <xf numFmtId="0" fontId="5" fillId="37" borderId="0" xfId="0" applyFont="1" applyFill="1" applyAlignment="1">
      <alignment horizontal="center" vertical="center" wrapText="1"/>
    </xf>
    <xf numFmtId="0" fontId="24" fillId="13" borderId="0" xfId="0" applyFont="1" applyFill="1" applyAlignment="1">
      <alignment horizontal="center" vertical="center" wrapText="1"/>
    </xf>
    <xf numFmtId="0" fontId="24" fillId="13" borderId="9" xfId="0" applyFont="1" applyFill="1" applyBorder="1" applyAlignment="1">
      <alignment horizontal="center" vertical="center" wrapText="1"/>
    </xf>
    <xf numFmtId="0" fontId="5" fillId="5" borderId="0" xfId="0" applyFont="1" applyFill="1" applyAlignment="1">
      <alignment horizontal="center" vertical="center" wrapText="1"/>
    </xf>
    <xf numFmtId="9" fontId="23" fillId="0" borderId="3" xfId="0" applyNumberFormat="1" applyFont="1" applyBorder="1" applyAlignment="1">
      <alignment horizontal="center" vertical="center" wrapText="1"/>
    </xf>
    <xf numFmtId="0" fontId="24" fillId="4" borderId="3" xfId="0" applyFont="1" applyFill="1" applyBorder="1" applyAlignment="1">
      <alignment horizontal="center" vertical="center" wrapText="1"/>
    </xf>
    <xf numFmtId="0" fontId="32" fillId="76" borderId="32" xfId="0" applyFont="1" applyFill="1" applyBorder="1" applyAlignment="1">
      <alignment horizontal="center" vertical="center" wrapText="1"/>
    </xf>
    <xf numFmtId="0" fontId="32" fillId="76" borderId="34" xfId="0" applyFont="1" applyFill="1" applyBorder="1" applyAlignment="1">
      <alignment horizontal="center" vertical="center" wrapText="1"/>
    </xf>
    <xf numFmtId="0" fontId="32" fillId="76" borderId="17" xfId="0" applyFont="1" applyFill="1" applyBorder="1" applyAlignment="1">
      <alignment horizontal="center" vertical="center" wrapText="1"/>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6" fillId="0" borderId="17" xfId="0" applyFont="1" applyBorder="1" applyAlignment="1">
      <alignment horizontal="center" vertical="center"/>
    </xf>
    <xf numFmtId="0" fontId="24" fillId="3" borderId="32" xfId="0" applyFont="1" applyFill="1" applyBorder="1" applyAlignment="1">
      <alignment horizontal="center" vertical="center"/>
    </xf>
    <xf numFmtId="0" fontId="24" fillId="3" borderId="34" xfId="0" applyFont="1" applyFill="1" applyBorder="1" applyAlignment="1">
      <alignment horizontal="center" vertical="center"/>
    </xf>
    <xf numFmtId="0" fontId="24" fillId="3" borderId="17" xfId="0" applyFont="1" applyFill="1" applyBorder="1" applyAlignment="1">
      <alignment horizontal="center" vertical="center"/>
    </xf>
    <xf numFmtId="0" fontId="12" fillId="33" borderId="16" xfId="0" applyFont="1" applyFill="1" applyBorder="1" applyAlignment="1">
      <alignment horizontal="center" vertical="center" wrapText="1"/>
    </xf>
    <xf numFmtId="0" fontId="12" fillId="33" borderId="0" xfId="0" applyFont="1" applyFill="1" applyAlignment="1">
      <alignment horizontal="center" vertical="center" wrapText="1"/>
    </xf>
    <xf numFmtId="0" fontId="12" fillId="33" borderId="0" xfId="0" applyFont="1" applyFill="1" applyBorder="1" applyAlignment="1">
      <alignment horizontal="center" vertical="center" wrapText="1"/>
    </xf>
    <xf numFmtId="0" fontId="16" fillId="54" borderId="32" xfId="0" applyFont="1" applyFill="1" applyBorder="1" applyAlignment="1">
      <alignment horizontal="center" vertical="center" wrapText="1"/>
    </xf>
    <xf numFmtId="0" fontId="16" fillId="54" borderId="34" xfId="0" applyFont="1" applyFill="1" applyBorder="1" applyAlignment="1">
      <alignment horizontal="center" vertical="center" wrapText="1"/>
    </xf>
    <xf numFmtId="0" fontId="16" fillId="54" borderId="17" xfId="0" applyFont="1" applyFill="1" applyBorder="1" applyAlignment="1">
      <alignment horizontal="center" vertical="center" wrapText="1"/>
    </xf>
    <xf numFmtId="0" fontId="16" fillId="54" borderId="0" xfId="0" applyFont="1" applyFill="1" applyBorder="1" applyAlignment="1">
      <alignment horizontal="center" vertical="center" wrapText="1"/>
    </xf>
    <xf numFmtId="0" fontId="16" fillId="54" borderId="9" xfId="0" applyFont="1" applyFill="1" applyBorder="1" applyAlignment="1">
      <alignment horizontal="center" vertical="center" wrapText="1"/>
    </xf>
    <xf numFmtId="1" fontId="24" fillId="67"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26" xfId="0" applyFont="1" applyBorder="1" applyAlignment="1">
      <alignment horizontal="center" vertical="center"/>
    </xf>
    <xf numFmtId="0" fontId="34" fillId="0" borderId="0" xfId="0" applyFont="1" applyBorder="1" applyAlignment="1">
      <alignment horizontal="center" vertical="center"/>
    </xf>
    <xf numFmtId="0" fontId="34" fillId="0" borderId="1" xfId="0" applyFont="1" applyBorder="1" applyAlignment="1">
      <alignment horizontal="center" vertical="center"/>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34" fillId="0" borderId="18" xfId="0" applyFont="1" applyBorder="1" applyAlignment="1">
      <alignment horizontal="center" vertical="center"/>
    </xf>
    <xf numFmtId="0" fontId="5" fillId="37" borderId="3" xfId="0" applyFont="1" applyFill="1" applyBorder="1" applyAlignment="1">
      <alignment horizontal="center" vertical="center" wrapText="1"/>
    </xf>
    <xf numFmtId="0" fontId="16" fillId="60" borderId="32" xfId="0" applyFont="1" applyFill="1" applyBorder="1" applyAlignment="1">
      <alignment horizontal="center" vertical="center" wrapText="1"/>
    </xf>
    <xf numFmtId="0" fontId="16" fillId="60" borderId="34" xfId="0" applyFont="1" applyFill="1" applyBorder="1" applyAlignment="1">
      <alignment horizontal="center" vertical="center" wrapText="1"/>
    </xf>
    <xf numFmtId="0" fontId="16" fillId="60" borderId="17" xfId="0" applyFont="1" applyFill="1" applyBorder="1" applyAlignment="1">
      <alignment horizontal="center" vertical="center" wrapText="1"/>
    </xf>
    <xf numFmtId="0" fontId="11" fillId="19" borderId="10" xfId="0" applyFont="1" applyFill="1" applyBorder="1" applyAlignment="1">
      <alignment horizontal="center" vertical="center" wrapText="1"/>
    </xf>
    <xf numFmtId="0" fontId="11" fillId="19" borderId="11" xfId="0" applyFont="1" applyFill="1" applyBorder="1" applyAlignment="1">
      <alignment horizontal="center" vertical="center" wrapText="1"/>
    </xf>
    <xf numFmtId="0" fontId="11" fillId="19" borderId="12" xfId="0" applyFont="1" applyFill="1" applyBorder="1" applyAlignment="1">
      <alignment horizontal="center" vertical="center" wrapText="1"/>
    </xf>
    <xf numFmtId="0" fontId="11" fillId="19" borderId="13" xfId="0" applyFont="1" applyFill="1" applyBorder="1" applyAlignment="1">
      <alignment horizontal="center" vertical="center" wrapText="1"/>
    </xf>
    <xf numFmtId="0" fontId="11" fillId="19" borderId="14" xfId="0" applyFont="1" applyFill="1" applyBorder="1" applyAlignment="1">
      <alignment horizontal="center" vertical="center" wrapText="1"/>
    </xf>
    <xf numFmtId="0" fontId="11" fillId="19" borderId="15" xfId="0" applyFont="1" applyFill="1" applyBorder="1" applyAlignment="1">
      <alignment horizontal="center" vertical="center" wrapText="1"/>
    </xf>
    <xf numFmtId="0" fontId="21" fillId="8" borderId="24" xfId="0" applyFont="1" applyFill="1" applyBorder="1" applyAlignment="1">
      <alignment horizontal="center" wrapText="1"/>
    </xf>
    <xf numFmtId="0" fontId="21" fillId="8" borderId="25" xfId="0" applyFont="1" applyFill="1" applyBorder="1" applyAlignment="1">
      <alignment horizontal="center" wrapText="1"/>
    </xf>
    <xf numFmtId="0" fontId="13" fillId="33" borderId="19" xfId="0" applyFont="1" applyFill="1" applyBorder="1" applyAlignment="1">
      <alignment horizontal="justify" vertical="center" wrapText="1"/>
    </xf>
    <xf numFmtId="0" fontId="13" fillId="33" borderId="20" xfId="0" applyFont="1" applyFill="1" applyBorder="1" applyAlignment="1">
      <alignment horizontal="justify" vertical="center" wrapText="1"/>
    </xf>
    <xf numFmtId="0" fontId="13" fillId="33" borderId="21" xfId="0" applyFont="1" applyFill="1" applyBorder="1" applyAlignment="1">
      <alignment horizontal="justify" vertical="center" wrapText="1"/>
    </xf>
    <xf numFmtId="0" fontId="13" fillId="33" borderId="22" xfId="0" applyFont="1" applyFill="1" applyBorder="1" applyAlignment="1">
      <alignment horizontal="justify" vertical="center" wrapText="1"/>
    </xf>
    <xf numFmtId="0" fontId="13" fillId="33" borderId="0" xfId="0" applyFont="1" applyFill="1" applyAlignment="1">
      <alignment horizontal="justify" vertical="center" wrapText="1"/>
    </xf>
    <xf numFmtId="0" fontId="13" fillId="33" borderId="9" xfId="0" applyFont="1" applyFill="1" applyBorder="1" applyAlignment="1">
      <alignment horizontal="justify" vertical="center" wrapText="1"/>
    </xf>
    <xf numFmtId="0" fontId="13" fillId="33" borderId="23" xfId="0" applyFont="1" applyFill="1" applyBorder="1" applyAlignment="1">
      <alignment horizontal="justify" vertical="center" wrapText="1"/>
    </xf>
    <xf numFmtId="0" fontId="13" fillId="33" borderId="24" xfId="0" applyFont="1" applyFill="1" applyBorder="1" applyAlignment="1">
      <alignment horizontal="justify" vertical="center" wrapText="1"/>
    </xf>
    <xf numFmtId="0" fontId="13" fillId="33" borderId="25" xfId="0" applyFont="1" applyFill="1" applyBorder="1" applyAlignment="1">
      <alignment horizontal="justify" vertical="center" wrapText="1"/>
    </xf>
    <xf numFmtId="0" fontId="6" fillId="58" borderId="22" xfId="0" applyFont="1" applyFill="1" applyBorder="1" applyAlignment="1">
      <alignment horizontal="center" vertical="center" wrapText="1"/>
    </xf>
    <xf numFmtId="0" fontId="6" fillId="58" borderId="0" xfId="0" applyFont="1" applyFill="1" applyAlignment="1">
      <alignment horizontal="center" vertical="center" wrapText="1"/>
    </xf>
    <xf numFmtId="0" fontId="20" fillId="3" borderId="32"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17" xfId="0" applyFont="1" applyFill="1" applyBorder="1" applyAlignment="1">
      <alignment horizontal="center" vertical="center"/>
    </xf>
    <xf numFmtId="0" fontId="13" fillId="33" borderId="19" xfId="0" applyFont="1" applyFill="1" applyBorder="1" applyAlignment="1">
      <alignment horizontal="center" vertical="center" wrapText="1"/>
    </xf>
    <xf numFmtId="0" fontId="13" fillId="33" borderId="20" xfId="0" applyFont="1" applyFill="1" applyBorder="1" applyAlignment="1">
      <alignment horizontal="center" vertical="center" wrapText="1"/>
    </xf>
    <xf numFmtId="0" fontId="13" fillId="33" borderId="21" xfId="0" applyFont="1" applyFill="1" applyBorder="1" applyAlignment="1">
      <alignment horizontal="center" vertical="center" wrapText="1"/>
    </xf>
    <xf numFmtId="0" fontId="13" fillId="33" borderId="22" xfId="0" applyFont="1" applyFill="1" applyBorder="1" applyAlignment="1">
      <alignment horizontal="center" vertical="center" wrapText="1"/>
    </xf>
    <xf numFmtId="0" fontId="13" fillId="33" borderId="0" xfId="0" applyFont="1" applyFill="1" applyBorder="1" applyAlignment="1">
      <alignment horizontal="center" vertical="center" wrapText="1"/>
    </xf>
    <xf numFmtId="0" fontId="13" fillId="33" borderId="9" xfId="0" applyFont="1" applyFill="1" applyBorder="1" applyAlignment="1">
      <alignment horizontal="center" vertical="center" wrapText="1"/>
    </xf>
    <xf numFmtId="0" fontId="13" fillId="33" borderId="23" xfId="0" applyFont="1" applyFill="1" applyBorder="1" applyAlignment="1">
      <alignment horizontal="center" vertical="center" wrapText="1"/>
    </xf>
    <xf numFmtId="0" fontId="13" fillId="33" borderId="24" xfId="0" applyFont="1" applyFill="1" applyBorder="1" applyAlignment="1">
      <alignment horizontal="center" vertical="center" wrapText="1"/>
    </xf>
    <xf numFmtId="0" fontId="13" fillId="33" borderId="25" xfId="0" applyFont="1" applyFill="1" applyBorder="1" applyAlignment="1">
      <alignment horizontal="center" vertical="center" wrapText="1"/>
    </xf>
    <xf numFmtId="0" fontId="32" fillId="75" borderId="32" xfId="0" applyFont="1" applyFill="1" applyBorder="1" applyAlignment="1">
      <alignment horizontal="center" vertical="center" wrapText="1"/>
    </xf>
    <xf numFmtId="0" fontId="32" fillId="75" borderId="34" xfId="0" applyFont="1" applyFill="1" applyBorder="1" applyAlignment="1">
      <alignment horizontal="center" vertical="center" wrapText="1"/>
    </xf>
    <xf numFmtId="0" fontId="32" fillId="75" borderId="17" xfId="0" applyFont="1" applyFill="1" applyBorder="1" applyAlignment="1">
      <alignment horizontal="center" vertical="center" wrapText="1"/>
    </xf>
    <xf numFmtId="0" fontId="32" fillId="74" borderId="32" xfId="0" applyFont="1" applyFill="1" applyBorder="1" applyAlignment="1">
      <alignment horizontal="center" vertical="center" wrapText="1"/>
    </xf>
    <xf numFmtId="0" fontId="32" fillId="74" borderId="34" xfId="0" applyFont="1" applyFill="1" applyBorder="1" applyAlignment="1">
      <alignment horizontal="center" vertical="center" wrapText="1"/>
    </xf>
    <xf numFmtId="0" fontId="13" fillId="0" borderId="22" xfId="0" applyFont="1" applyBorder="1" applyAlignment="1">
      <alignment horizontal="center" vertical="center"/>
    </xf>
    <xf numFmtId="0" fontId="13" fillId="0" borderId="0" xfId="0" applyFont="1" applyBorder="1" applyAlignment="1">
      <alignment horizontal="center" vertical="center"/>
    </xf>
    <xf numFmtId="0" fontId="16" fillId="54" borderId="4" xfId="0" applyFont="1" applyFill="1" applyBorder="1" applyAlignment="1">
      <alignment horizontal="center" vertical="center" wrapText="1"/>
    </xf>
    <xf numFmtId="0" fontId="16" fillId="54" borderId="5" xfId="0" applyFont="1" applyFill="1" applyBorder="1" applyAlignment="1">
      <alignment horizontal="center" vertical="center" wrapText="1"/>
    </xf>
    <xf numFmtId="0" fontId="16" fillId="54" borderId="2" xfId="0" applyFont="1" applyFill="1" applyBorder="1" applyAlignment="1">
      <alignment horizontal="center" vertical="center" wrapText="1"/>
    </xf>
    <xf numFmtId="0" fontId="6" fillId="57" borderId="0" xfId="0" applyFont="1" applyFill="1" applyBorder="1" applyAlignment="1">
      <alignment horizontal="center" vertical="center" wrapText="1"/>
    </xf>
    <xf numFmtId="0" fontId="6" fillId="57" borderId="9" xfId="0" applyFont="1" applyFill="1" applyBorder="1" applyAlignment="1">
      <alignment horizontal="center" vertical="center" wrapText="1"/>
    </xf>
    <xf numFmtId="0" fontId="24" fillId="3" borderId="0" xfId="0" applyFont="1" applyFill="1" applyBorder="1" applyAlignment="1">
      <alignment horizontal="center" vertical="center"/>
    </xf>
    <xf numFmtId="0" fontId="6" fillId="58" borderId="9" xfId="0" applyFont="1" applyFill="1" applyBorder="1" applyAlignment="1">
      <alignment horizontal="center" vertical="center" wrapText="1"/>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8" fillId="57" borderId="3" xfId="0" applyFont="1" applyFill="1" applyBorder="1" applyAlignment="1">
      <alignment horizontal="center" vertical="center" wrapText="1"/>
    </xf>
    <xf numFmtId="0" fontId="3" fillId="3" borderId="3" xfId="0" applyFont="1" applyFill="1" applyBorder="1"/>
    <xf numFmtId="9" fontId="0" fillId="46" borderId="3" xfId="2" applyFont="1" applyFill="1" applyBorder="1" applyAlignment="1">
      <alignment horizontal="center" vertical="center" wrapText="1"/>
    </xf>
    <xf numFmtId="0" fontId="15" fillId="9" borderId="3" xfId="0" applyFont="1" applyFill="1" applyBorder="1" applyAlignment="1">
      <alignment horizontal="center" vertical="center" wrapText="1"/>
    </xf>
    <xf numFmtId="0" fontId="0" fillId="0" borderId="7" xfId="0" applyBorder="1" applyAlignment="1">
      <alignment horizontal="center"/>
    </xf>
    <xf numFmtId="0" fontId="0" fillId="0" borderId="3" xfId="0" applyBorder="1" applyAlignment="1">
      <alignment horizontal="center"/>
    </xf>
    <xf numFmtId="164" fontId="6" fillId="12" borderId="3" xfId="0" applyNumberFormat="1" applyFont="1" applyFill="1" applyBorder="1" applyAlignment="1">
      <alignment horizontal="center" vertical="center" wrapText="1"/>
    </xf>
    <xf numFmtId="0" fontId="8" fillId="20" borderId="3" xfId="0" applyFont="1" applyFill="1" applyBorder="1" applyAlignment="1">
      <alignment horizontal="center" vertical="center" wrapText="1"/>
    </xf>
    <xf numFmtId="0" fontId="3" fillId="62" borderId="3" xfId="0" applyFont="1" applyFill="1" applyBorder="1"/>
    <xf numFmtId="0" fontId="8" fillId="69" borderId="3" xfId="0" applyFont="1" applyFill="1" applyBorder="1" applyAlignment="1">
      <alignment horizontal="center" vertical="center" wrapText="1"/>
    </xf>
    <xf numFmtId="9" fontId="0" fillId="22" borderId="3" xfId="2" applyFont="1" applyFill="1" applyBorder="1" applyAlignment="1">
      <alignment horizontal="center" vertical="center" wrapText="1"/>
    </xf>
    <xf numFmtId="0" fontId="0" fillId="46" borderId="3" xfId="0"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21" borderId="3" xfId="0" applyFill="1" applyBorder="1" applyAlignment="1">
      <alignment horizontal="center" vertical="center" wrapText="1"/>
    </xf>
    <xf numFmtId="0" fontId="0" fillId="22" borderId="3" xfId="0" applyFill="1" applyBorder="1" applyAlignment="1">
      <alignment horizontal="center" vertical="center" wrapText="1"/>
    </xf>
    <xf numFmtId="0" fontId="16" fillId="11" borderId="37"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24" fillId="29" borderId="37" xfId="0" applyFont="1" applyFill="1" applyBorder="1" applyAlignment="1">
      <alignment horizontal="center" vertical="center" wrapText="1"/>
    </xf>
    <xf numFmtId="0" fontId="24" fillId="29" borderId="7" xfId="0" applyFont="1" applyFill="1" applyBorder="1" applyAlignment="1">
      <alignment horizontal="center" vertical="center" wrapText="1"/>
    </xf>
    <xf numFmtId="0" fontId="24" fillId="28" borderId="37" xfId="0" applyFont="1" applyFill="1" applyBorder="1" applyAlignment="1">
      <alignment horizontal="center" vertical="center"/>
    </xf>
    <xf numFmtId="0" fontId="24" fillId="28" borderId="7" xfId="0" applyFont="1" applyFill="1" applyBorder="1" applyAlignment="1">
      <alignment horizontal="center" vertical="center"/>
    </xf>
    <xf numFmtId="0" fontId="0" fillId="0" borderId="3" xfId="0" applyBorder="1" applyAlignment="1">
      <alignment horizontal="center" vertical="center"/>
    </xf>
    <xf numFmtId="0" fontId="16" fillId="10" borderId="37"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24" fillId="28" borderId="37" xfId="0" applyFont="1" applyFill="1" applyBorder="1" applyAlignment="1">
      <alignment horizontal="center" vertical="center" wrapText="1"/>
    </xf>
    <xf numFmtId="0" fontId="24" fillId="28" borderId="7"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6" fillId="11" borderId="18" xfId="0" applyFont="1" applyFill="1" applyBorder="1" applyAlignment="1">
      <alignment horizontal="center" vertical="center" wrapText="1"/>
    </xf>
    <xf numFmtId="0" fontId="16" fillId="11" borderId="26" xfId="0" applyFont="1" applyFill="1" applyBorder="1" applyAlignment="1">
      <alignment horizontal="center" vertical="center" wrapText="1"/>
    </xf>
    <xf numFmtId="0" fontId="16" fillId="11" borderId="0" xfId="0" applyFont="1" applyFill="1" applyBorder="1" applyAlignment="1">
      <alignment horizontal="center" vertical="center" wrapText="1"/>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9" fillId="13" borderId="27" xfId="0" applyFont="1" applyFill="1" applyBorder="1" applyAlignment="1">
      <alignment horizontal="center" vertical="center" wrapText="1"/>
    </xf>
    <xf numFmtId="0" fontId="9" fillId="13" borderId="28" xfId="0" applyFont="1" applyFill="1" applyBorder="1" applyAlignment="1">
      <alignment horizontal="center" vertical="center" wrapText="1"/>
    </xf>
    <xf numFmtId="0" fontId="9" fillId="13" borderId="29" xfId="0" applyFont="1" applyFill="1" applyBorder="1" applyAlignment="1">
      <alignment horizontal="center" vertical="center" wrapText="1"/>
    </xf>
    <xf numFmtId="0" fontId="24" fillId="0" borderId="6" xfId="0" applyFont="1" applyBorder="1" applyAlignment="1">
      <alignment horizontal="center" vertical="center"/>
    </xf>
    <xf numFmtId="0" fontId="24" fillId="0" borderId="37" xfId="0" applyFont="1" applyBorder="1" applyAlignment="1">
      <alignment horizontal="center" vertical="center"/>
    </xf>
    <xf numFmtId="0" fontId="24" fillId="0" borderId="7" xfId="0" applyFont="1" applyBorder="1" applyAlignment="1">
      <alignment horizontal="center" vertical="center"/>
    </xf>
    <xf numFmtId="0" fontId="8" fillId="0" borderId="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7" xfId="0" applyFont="1" applyBorder="1" applyAlignment="1">
      <alignment horizontal="center" vertical="center" wrapText="1"/>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4" fillId="13" borderId="3" xfId="0" applyFont="1" applyFill="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0" fillId="13" borderId="3" xfId="0" applyFill="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3" borderId="3" xfId="0" applyFont="1" applyFill="1" applyBorder="1" applyAlignment="1">
      <alignment horizontal="center" vertical="center"/>
    </xf>
    <xf numFmtId="0" fontId="5" fillId="0" borderId="3" xfId="0" applyFont="1" applyBorder="1" applyAlignment="1">
      <alignment horizontal="center" vertical="center"/>
    </xf>
    <xf numFmtId="0" fontId="0" fillId="0" borderId="5" xfId="0" applyBorder="1" applyAlignment="1">
      <alignment horizontal="center"/>
    </xf>
    <xf numFmtId="0" fontId="0" fillId="0" borderId="2" xfId="0" applyBorder="1" applyAlignment="1">
      <alignment horizontal="center"/>
    </xf>
    <xf numFmtId="0" fontId="24" fillId="13" borderId="4" xfId="0" applyFont="1" applyFill="1" applyBorder="1" applyAlignment="1">
      <alignment horizontal="center" vertical="center"/>
    </xf>
    <xf numFmtId="0" fontId="24" fillId="13" borderId="5" xfId="0" applyFont="1" applyFill="1" applyBorder="1" applyAlignment="1">
      <alignment horizontal="center" vertical="center"/>
    </xf>
    <xf numFmtId="0" fontId="24" fillId="13" borderId="2" xfId="0" applyFont="1" applyFill="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45" fillId="3" borderId="27" xfId="0" applyFont="1" applyFill="1" applyBorder="1" applyAlignment="1">
      <alignment horizontal="justify" vertical="center"/>
    </xf>
    <xf numFmtId="0" fontId="45" fillId="3" borderId="28" xfId="0" applyFont="1" applyFill="1" applyBorder="1" applyAlignment="1">
      <alignment horizontal="justify" vertical="center"/>
    </xf>
    <xf numFmtId="0" fontId="45" fillId="3" borderId="29" xfId="0" applyFont="1" applyFill="1" applyBorder="1" applyAlignment="1">
      <alignment horizontal="justify" vertical="center"/>
    </xf>
    <xf numFmtId="0" fontId="45" fillId="3" borderId="30" xfId="0" applyFont="1" applyFill="1" applyBorder="1" applyAlignment="1">
      <alignment horizontal="justify" vertical="center"/>
    </xf>
    <xf numFmtId="0" fontId="45" fillId="3" borderId="31" xfId="0" applyFont="1" applyFill="1" applyBorder="1" applyAlignment="1">
      <alignment horizontal="justify" vertical="center"/>
    </xf>
    <xf numFmtId="0" fontId="45" fillId="3" borderId="18" xfId="0" applyFont="1" applyFill="1" applyBorder="1" applyAlignment="1">
      <alignment horizontal="justify" vertical="center"/>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5" xfId="0" applyFont="1" applyBorder="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4" fillId="0" borderId="4" xfId="0" quotePrefix="1" applyFont="1" applyBorder="1" applyAlignment="1">
      <alignment horizontal="justify" vertical="center" wrapText="1"/>
    </xf>
    <xf numFmtId="0" fontId="4" fillId="0" borderId="5" xfId="0" quotePrefix="1" applyFont="1" applyBorder="1" applyAlignment="1">
      <alignment horizontal="justify" vertical="center" wrapText="1"/>
    </xf>
    <xf numFmtId="0" fontId="4" fillId="0" borderId="2" xfId="0" quotePrefix="1" applyFont="1" applyBorder="1" applyAlignment="1">
      <alignment horizontal="justify" vertical="center" wrapText="1"/>
    </xf>
    <xf numFmtId="0" fontId="4" fillId="0" borderId="4"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4" fillId="0" borderId="2" xfId="0" quotePrefix="1" applyFont="1" applyBorder="1" applyAlignment="1">
      <alignment horizontal="left" vertical="center" wrapText="1"/>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44" fillId="3" borderId="3"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44" fillId="3" borderId="5" xfId="0" applyFont="1" applyFill="1" applyBorder="1" applyAlignment="1">
      <alignment horizontal="center" vertical="center" wrapText="1"/>
    </xf>
    <xf numFmtId="0" fontId="44" fillId="3" borderId="2"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3" borderId="26" xfId="0" applyFont="1" applyFill="1" applyBorder="1" applyAlignment="1">
      <alignment horizontal="center" vertical="center"/>
    </xf>
    <xf numFmtId="0" fontId="4" fillId="3" borderId="0" xfId="0" applyFont="1" applyFill="1" applyAlignment="1">
      <alignment horizontal="center" vertical="center"/>
    </xf>
    <xf numFmtId="0" fontId="4" fillId="3" borderId="1"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0" xfId="0" applyFont="1" applyFill="1" applyAlignment="1">
      <alignment horizontal="center" vertical="center"/>
    </xf>
    <xf numFmtId="0" fontId="5" fillId="3" borderId="1" xfId="0" applyFont="1" applyFill="1" applyBorder="1" applyAlignment="1">
      <alignment horizontal="center" vertical="center"/>
    </xf>
    <xf numFmtId="0" fontId="0" fillId="3" borderId="27" xfId="0" applyFill="1" applyBorder="1" applyAlignment="1">
      <alignment horizontal="center"/>
    </xf>
    <xf numFmtId="0" fontId="0" fillId="3" borderId="28" xfId="0" applyFill="1" applyBorder="1" applyAlignment="1">
      <alignment horizontal="center"/>
    </xf>
    <xf numFmtId="0" fontId="0" fillId="3" borderId="29" xfId="0" applyFill="1" applyBorder="1" applyAlignment="1">
      <alignment horizontal="center"/>
    </xf>
    <xf numFmtId="0" fontId="5" fillId="13" borderId="27" xfId="0" applyFont="1" applyFill="1" applyBorder="1" applyAlignment="1">
      <alignment horizontal="center" vertical="center"/>
    </xf>
    <xf numFmtId="0" fontId="5" fillId="13" borderId="28" xfId="0" applyFont="1" applyFill="1" applyBorder="1" applyAlignment="1">
      <alignment horizontal="center" vertical="center"/>
    </xf>
    <xf numFmtId="0" fontId="5" fillId="13" borderId="29" xfId="0" applyFont="1" applyFill="1" applyBorder="1" applyAlignment="1">
      <alignment horizontal="center" vertical="center"/>
    </xf>
    <xf numFmtId="0" fontId="5" fillId="13" borderId="26" xfId="0" applyFont="1" applyFill="1" applyBorder="1" applyAlignment="1">
      <alignment horizontal="center" vertical="center"/>
    </xf>
    <xf numFmtId="0" fontId="5" fillId="13" borderId="0" xfId="0" applyFont="1" applyFill="1" applyBorder="1" applyAlignment="1">
      <alignment horizontal="center" vertical="center"/>
    </xf>
    <xf numFmtId="0" fontId="5" fillId="13" borderId="1" xfId="0" applyFont="1" applyFill="1" applyBorder="1" applyAlignment="1">
      <alignment horizontal="center" vertical="center"/>
    </xf>
    <xf numFmtId="0" fontId="5" fillId="13" borderId="30" xfId="0" applyFont="1" applyFill="1" applyBorder="1" applyAlignment="1">
      <alignment horizontal="center" vertical="center"/>
    </xf>
    <xf numFmtId="0" fontId="5" fillId="13" borderId="31" xfId="0" applyFont="1" applyFill="1" applyBorder="1" applyAlignment="1">
      <alignment horizontal="center" vertical="center"/>
    </xf>
    <xf numFmtId="0" fontId="5" fillId="13" borderId="18" xfId="0" applyFont="1" applyFill="1" applyBorder="1" applyAlignment="1">
      <alignment horizontal="center" vertical="center"/>
    </xf>
    <xf numFmtId="0" fontId="4" fillId="0" borderId="3" xfId="0" applyFont="1" applyBorder="1" applyAlignment="1">
      <alignment horizontal="left" vertical="center"/>
    </xf>
    <xf numFmtId="0" fontId="0" fillId="0" borderId="2" xfId="0"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0" fillId="0" borderId="4" xfId="0" applyBorder="1" applyAlignment="1">
      <alignment horizontal="center" vertical="center"/>
    </xf>
    <xf numFmtId="0" fontId="5" fillId="3" borderId="3" xfId="0" applyFont="1" applyFill="1" applyBorder="1" applyAlignment="1">
      <alignment horizontal="center" vertical="center"/>
    </xf>
    <xf numFmtId="0" fontId="5" fillId="3" borderId="37"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2" xfId="0" applyFont="1" applyFill="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28" xfId="0" applyFont="1" applyBorder="1" applyAlignment="1">
      <alignment horizontal="center" vertical="center"/>
    </xf>
    <xf numFmtId="0" fontId="4" fillId="6" borderId="4" xfId="0" applyFont="1" applyFill="1" applyBorder="1" applyAlignment="1">
      <alignment vertical="center"/>
    </xf>
    <xf numFmtId="0" fontId="4" fillId="6" borderId="5" xfId="0" applyFont="1" applyFill="1" applyBorder="1" applyAlignment="1">
      <alignmen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40" xfId="0" applyFont="1" applyBorder="1" applyAlignment="1">
      <alignment horizontal="center" vertical="center"/>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4" xfId="0" applyFont="1" applyBorder="1" applyAlignment="1">
      <alignment horizontal="center" vertical="center" wrapText="1"/>
    </xf>
    <xf numFmtId="9" fontId="4" fillId="0" borderId="39" xfId="0" applyNumberFormat="1" applyFont="1" applyBorder="1" applyAlignment="1">
      <alignment horizontal="center" vertical="center" wrapText="1"/>
    </xf>
    <xf numFmtId="9" fontId="4" fillId="0" borderId="41" xfId="0" applyNumberFormat="1" applyFont="1" applyBorder="1" applyAlignment="1">
      <alignment horizontal="center" vertical="center" wrapText="1"/>
    </xf>
    <xf numFmtId="9" fontId="4" fillId="0" borderId="43" xfId="0" applyNumberFormat="1" applyFont="1" applyBorder="1" applyAlignment="1">
      <alignment horizontal="center" vertical="center" wrapText="1"/>
    </xf>
    <xf numFmtId="0" fontId="5" fillId="0" borderId="4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8" xfId="0" applyFont="1" applyBorder="1" applyAlignment="1">
      <alignment horizontal="center" vertical="center" wrapText="1"/>
    </xf>
    <xf numFmtId="14" fontId="4" fillId="0" borderId="27" xfId="0" applyNumberFormat="1" applyFont="1" applyBorder="1" applyAlignment="1">
      <alignment horizontal="center" vertical="center" wrapText="1"/>
    </xf>
    <xf numFmtId="14" fontId="4" fillId="0" borderId="28" xfId="0" applyNumberFormat="1" applyFont="1" applyBorder="1" applyAlignment="1">
      <alignment horizontal="center" vertical="center" wrapText="1"/>
    </xf>
    <xf numFmtId="14" fontId="4" fillId="0" borderId="29" xfId="0" applyNumberFormat="1" applyFont="1" applyBorder="1" applyAlignment="1">
      <alignment horizontal="center" vertical="center" wrapText="1"/>
    </xf>
    <xf numFmtId="14" fontId="4" fillId="0" borderId="30" xfId="0" applyNumberFormat="1" applyFont="1" applyBorder="1" applyAlignment="1">
      <alignment horizontal="center" vertical="center" wrapText="1"/>
    </xf>
    <xf numFmtId="14" fontId="4" fillId="0" borderId="31" xfId="0" applyNumberFormat="1" applyFont="1" applyBorder="1" applyAlignment="1">
      <alignment horizontal="center" vertical="center" wrapText="1"/>
    </xf>
    <xf numFmtId="14" fontId="4" fillId="0" borderId="18"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24" fillId="3" borderId="4"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2" xfId="0" applyFont="1" applyFill="1" applyBorder="1" applyAlignment="1">
      <alignment horizontal="center"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2" xfId="0" applyFont="1" applyBorder="1" applyAlignment="1">
      <alignment horizontal="left" vertical="center"/>
    </xf>
    <xf numFmtId="0" fontId="0" fillId="0" borderId="22"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24" fillId="13" borderId="27"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29" xfId="0" applyFont="1" applyFill="1" applyBorder="1" applyAlignment="1">
      <alignment horizontal="center" vertical="center"/>
    </xf>
    <xf numFmtId="0" fontId="24" fillId="3" borderId="3" xfId="0" applyFont="1" applyFill="1" applyBorder="1" applyAlignment="1">
      <alignment horizontal="center" vertical="center"/>
    </xf>
    <xf numFmtId="0" fontId="23" fillId="0" borderId="2" xfId="0" applyFont="1" applyBorder="1" applyAlignment="1">
      <alignment horizontal="center" vertical="center"/>
    </xf>
    <xf numFmtId="0" fontId="4" fillId="0" borderId="5" xfId="0" applyFont="1" applyBorder="1" applyAlignment="1">
      <alignment horizontal="center" vertical="center"/>
    </xf>
    <xf numFmtId="0" fontId="24" fillId="13" borderId="31" xfId="0" applyFont="1" applyFill="1" applyBorder="1" applyAlignment="1">
      <alignment horizontal="center" vertic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2" xfId="0" applyFont="1" applyFill="1" applyBorder="1" applyAlignment="1">
      <alignment horizontal="center"/>
    </xf>
    <xf numFmtId="0" fontId="11" fillId="0" borderId="27" xfId="0" applyFont="1" applyBorder="1" applyAlignment="1">
      <alignment horizontal="left"/>
    </xf>
    <xf numFmtId="0" fontId="11" fillId="0" borderId="28" xfId="0" applyFont="1" applyBorder="1" applyAlignment="1">
      <alignment horizontal="left"/>
    </xf>
    <xf numFmtId="0" fontId="11" fillId="0" borderId="0" xfId="0" applyFont="1" applyBorder="1" applyAlignment="1">
      <alignment horizontal="left"/>
    </xf>
    <xf numFmtId="0" fontId="24" fillId="3" borderId="3" xfId="0" applyFont="1" applyFill="1" applyBorder="1" applyAlignment="1">
      <alignment horizontal="center"/>
    </xf>
    <xf numFmtId="0" fontId="5" fillId="0" borderId="32" xfId="0" applyFont="1" applyBorder="1" applyAlignment="1">
      <alignment horizontal="center" vertical="center" wrapText="1"/>
    </xf>
    <xf numFmtId="0" fontId="5" fillId="0" borderId="34" xfId="0" applyFont="1" applyBorder="1" applyAlignment="1">
      <alignment horizontal="center" vertical="center"/>
    </xf>
    <xf numFmtId="0" fontId="5" fillId="0" borderId="17" xfId="0" applyFont="1" applyBorder="1" applyAlignment="1">
      <alignment horizontal="center" vertical="center"/>
    </xf>
    <xf numFmtId="167" fontId="23" fillId="6" borderId="32" xfId="3" applyNumberFormat="1" applyFont="1" applyFill="1" applyBorder="1" applyAlignment="1">
      <alignment horizontal="center" vertical="center"/>
    </xf>
    <xf numFmtId="0" fontId="23" fillId="6" borderId="34"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32" xfId="3" applyFont="1" applyFill="1" applyBorder="1" applyAlignment="1">
      <alignment horizontal="center" vertical="center"/>
    </xf>
    <xf numFmtId="0" fontId="24" fillId="13" borderId="3" xfId="0" applyFont="1" applyFill="1" applyBorder="1" applyAlignment="1">
      <alignment horizontal="center" wrapText="1"/>
    </xf>
    <xf numFmtId="0" fontId="24" fillId="13" borderId="3" xfId="0" applyFont="1" applyFill="1" applyBorder="1" applyAlignment="1">
      <alignment horizontal="center"/>
    </xf>
    <xf numFmtId="0" fontId="11" fillId="0" borderId="3"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2" xfId="0" applyFont="1" applyBorder="1" applyAlignment="1">
      <alignment horizontal="justify" vertical="center" wrapText="1"/>
    </xf>
    <xf numFmtId="14"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4" xfId="0" applyFont="1" applyBorder="1" applyAlignment="1">
      <alignment horizontal="justify" wrapText="1"/>
    </xf>
    <xf numFmtId="0" fontId="3" fillId="0" borderId="5" xfId="0" applyFont="1" applyBorder="1" applyAlignment="1">
      <alignment horizontal="justify" wrapText="1"/>
    </xf>
    <xf numFmtId="0" fontId="3" fillId="0" borderId="2" xfId="0" applyFont="1" applyBorder="1" applyAlignment="1">
      <alignment horizontal="justify" wrapText="1"/>
    </xf>
    <xf numFmtId="14" fontId="3" fillId="0" borderId="3" xfId="0" applyNumberFormat="1" applyFont="1" applyBorder="1" applyAlignment="1">
      <alignment horizontal="center" vertical="center"/>
    </xf>
    <xf numFmtId="0" fontId="4" fillId="0" borderId="3" xfId="0" applyFont="1" applyBorder="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51" fillId="0" borderId="4" xfId="0" applyFont="1" applyBorder="1" applyAlignment="1">
      <alignment horizontal="center" vertical="center" wrapText="1"/>
    </xf>
    <xf numFmtId="0" fontId="51" fillId="0" borderId="5" xfId="0" applyFont="1" applyBorder="1" applyAlignment="1">
      <alignment horizontal="center" vertical="center" wrapText="1"/>
    </xf>
    <xf numFmtId="0" fontId="8" fillId="0" borderId="5" xfId="0" applyFont="1" applyBorder="1" applyAlignment="1">
      <alignment horizontal="center" vertical="center" wrapText="1"/>
    </xf>
    <xf numFmtId="0" fontId="6" fillId="13" borderId="3" xfId="0" applyFont="1" applyFill="1" applyBorder="1" applyAlignment="1">
      <alignment horizontal="center" vertical="center" wrapText="1"/>
    </xf>
    <xf numFmtId="0" fontId="6" fillId="13" borderId="6" xfId="0" applyFont="1" applyFill="1" applyBorder="1" applyAlignment="1">
      <alignment horizontal="center" vertical="center"/>
    </xf>
    <xf numFmtId="49" fontId="5" fillId="3" borderId="4"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cellXfs>
  <cellStyles count="6">
    <cellStyle name="Millares" xfId="5" builtinId="3"/>
    <cellStyle name="Normal" xfId="0" builtinId="0"/>
    <cellStyle name="Normal 2" xfId="1" xr:uid="{00000000-0005-0000-0000-000003000000}"/>
    <cellStyle name="Normal 3" xfId="3" xr:uid="{00000000-0005-0000-0000-000004000000}"/>
    <cellStyle name="Normal 3 2" xfId="4" xr:uid="{00000000-0005-0000-0000-000005000000}"/>
    <cellStyle name="Porcentaje" xfId="2" builtinId="5"/>
  </cellStyles>
  <dxfs count="178">
    <dxf>
      <font>
        <b/>
        <i val="0"/>
        <color theme="0"/>
      </font>
      <fill>
        <gradientFill degree="180">
          <stop position="0">
            <color rgb="FFFF0000"/>
          </stop>
          <stop position="1">
            <color rgb="FFC00000"/>
          </stop>
        </gradientFill>
      </fill>
    </dxf>
    <dxf>
      <font>
        <b/>
        <i val="0"/>
      </font>
      <fill>
        <gradientFill degree="180">
          <stop position="0">
            <color rgb="FFFFFF00"/>
          </stop>
          <stop position="1">
            <color rgb="FFFFC000"/>
          </stop>
        </gradientFill>
      </fill>
    </dxf>
    <dxf>
      <fill>
        <gradientFill>
          <stop position="0">
            <color rgb="FF00B050"/>
          </stop>
          <stop position="1">
            <color rgb="FF92D050"/>
          </stop>
        </gradient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D6DCE4"/>
          <bgColor rgb="FFD6DCE4"/>
        </patternFill>
      </fill>
    </dxf>
    <dxf>
      <fill>
        <patternFill patternType="solid">
          <fgColor rgb="FFD6DCE4"/>
          <bgColor rgb="FFD6DCE4"/>
        </patternFill>
      </fill>
    </dxf>
  </dxfs>
  <tableStyles count="0" defaultTableStyle="TableStyleMedium2" defaultPivotStyle="PivotStyleLight16"/>
  <colors>
    <mruColors>
      <color rgb="FFC49500"/>
      <color rgb="FF73E63A"/>
      <color rgb="FF5EC27D"/>
      <color rgb="FF174582"/>
      <color rgb="FF418B4D"/>
      <color rgb="FFF3B19F"/>
      <color rgb="FF7A692A"/>
      <color rgb="FF88361C"/>
      <color rgb="FF34703E"/>
      <color rgb="FF182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es-ES"/>
              <a:t>Comportamiento del</a:t>
            </a:r>
            <a:r>
              <a:rPr lang="es-ES" baseline="0"/>
              <a:t> Indicador </a:t>
            </a:r>
            <a:endParaRPr lang="es-ES"/>
          </a:p>
        </c:rich>
      </c:tx>
      <c:layout>
        <c:manualLayout>
          <c:xMode val="edge"/>
          <c:yMode val="edge"/>
          <c:x val="0.35430388460325707"/>
          <c:y val="6.3822970404561502E-2"/>
        </c:manualLayout>
      </c:layout>
      <c:overlay val="0"/>
      <c:spPr>
        <a:noFill/>
        <a:ln w="25400">
          <a:noFill/>
        </a:ln>
      </c:spPr>
    </c:title>
    <c:autoTitleDeleted val="0"/>
    <c:plotArea>
      <c:layout>
        <c:manualLayout>
          <c:layoutTarget val="inner"/>
          <c:xMode val="edge"/>
          <c:yMode val="edge"/>
          <c:x val="9.715258773127966E-2"/>
          <c:y val="0.20996441281138811"/>
          <c:w val="0.87939842342968744"/>
          <c:h val="0.5658362989323843"/>
        </c:manualLayout>
      </c:layout>
      <c:barChart>
        <c:barDir val="col"/>
        <c:grouping val="clustered"/>
        <c:varyColors val="0"/>
        <c:ser>
          <c:idx val="0"/>
          <c:order val="0"/>
          <c:spPr>
            <a:ln w="12700">
              <a:solidFill>
                <a:srgbClr val="000080"/>
              </a:solidFill>
              <a:prstDash val="solid"/>
            </a:ln>
          </c:spPr>
          <c:invertIfNegative val="0"/>
          <c:dLbls>
            <c:spPr>
              <a:noFill/>
              <a:ln>
                <a:noFill/>
              </a:ln>
              <a:effectLst/>
            </c:spPr>
            <c:txPr>
              <a:bodyPr wrap="square" lIns="38100" tIns="19050" rIns="38100" bIns="19050" anchor="ctr">
                <a:spAutoFit/>
              </a:bodyPr>
              <a:lstStyle/>
              <a:p>
                <a:pPr>
                  <a:defRPr sz="900"/>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'[3]DEP-1'!$B$34:$M$34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'[3]DEP-1'!$B$35:$M$35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42D-4030-8F30-DAC4B27E6B5A}"/>
            </c:ext>
          </c:extLst>
        </c:ser>
        <c:dLbls>
          <c:dLblPos val="outEnd"/>
          <c:showLegendKey val="0"/>
          <c:showVal val="1"/>
          <c:showCatName val="0"/>
          <c:showSerName val="0"/>
          <c:showPercent val="0"/>
          <c:showBubbleSize val="0"/>
        </c:dLbls>
        <c:gapWidth val="150"/>
        <c:axId val="93473408"/>
        <c:axId val="93509504"/>
      </c:barChart>
      <c:catAx>
        <c:axId val="9347340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s-ES"/>
                  <a:t>Mes</a:t>
                </a:r>
              </a:p>
            </c:rich>
          </c:tx>
          <c:layout>
            <c:manualLayout>
              <c:xMode val="edge"/>
              <c:yMode val="edge"/>
              <c:x val="0.51256351839268821"/>
              <c:y val="0.871886143542402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93509504"/>
        <c:crosses val="autoZero"/>
        <c:auto val="1"/>
        <c:lblAlgn val="ctr"/>
        <c:lblOffset val="100"/>
        <c:noMultiLvlLbl val="0"/>
      </c:catAx>
      <c:valAx>
        <c:axId val="935095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93473408"/>
        <c:crosses val="autoZero"/>
        <c:crossBetween val="between"/>
      </c:valAx>
      <c:spPr>
        <a:solidFill>
          <a:schemeClr val="accent1">
            <a:lumMod val="20000"/>
            <a:lumOff val="80000"/>
          </a:scheme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450" b="0" i="0" u="none" strike="noStrike" baseline="0">
          <a:solidFill>
            <a:srgbClr val="000000"/>
          </a:solidFill>
          <a:latin typeface="Arial"/>
          <a:ea typeface="Arial"/>
          <a:cs typeface="Arial"/>
        </a:defRPr>
      </a:pPr>
      <a:endParaRPr lang="es-CO"/>
    </a:p>
  </c:txPr>
  <c:printSettings>
    <c:headerFooter alignWithMargins="0"/>
    <c:pageMargins b="1" l="0.75000000000000044" r="0.75000000000000044" t="1" header="0" footer="0"/>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5. FRECUENCIA DE MEDICI&#211;N'!A1"/><Relationship Id="rId3" Type="http://schemas.openxmlformats.org/officeDocument/2006/relationships/image" Target="../media/image2.png"/><Relationship Id="rId7" Type="http://schemas.openxmlformats.org/officeDocument/2006/relationships/hyperlink" Target="#'4.CONTROL DE REPORTE DE INDIC'!A1"/><Relationship Id="rId2" Type="http://schemas.openxmlformats.org/officeDocument/2006/relationships/hyperlink" Target="#'1. MATRIZ DE INDICADORES '!A1"/><Relationship Id="rId1" Type="http://schemas.openxmlformats.org/officeDocument/2006/relationships/image" Target="../media/image1.png"/><Relationship Id="rId6" Type="http://schemas.openxmlformats.org/officeDocument/2006/relationships/hyperlink" Target="#'3. DESEMPE&#209;O CONSOLIDADO'!A1"/><Relationship Id="rId5" Type="http://schemas.openxmlformats.org/officeDocument/2006/relationships/image" Target="../media/image3.png"/><Relationship Id="rId4" Type="http://schemas.openxmlformats.org/officeDocument/2006/relationships/hyperlink" Target="#'2. TABLERO DE CUMPLIMIENTO'!A1"/><Relationship Id="rId9" Type="http://schemas.openxmlformats.org/officeDocument/2006/relationships/hyperlink" Target="#'6. FICHA INDICADOR '!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DICE!A1"/><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png"/><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ICE!A1"/><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INDICE!A1"/><Relationship Id="rId5" Type="http://schemas.openxmlformats.org/officeDocument/2006/relationships/image" Target="../media/image8.jpe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36634</xdr:rowOff>
    </xdr:from>
    <xdr:to>
      <xdr:col>15</xdr:col>
      <xdr:colOff>611908</xdr:colOff>
      <xdr:row>42</xdr:row>
      <xdr:rowOff>61057</xdr:rowOff>
    </xdr:to>
    <xdr:pic>
      <xdr:nvPicPr>
        <xdr:cNvPr id="3" name="Imagen 2" descr="C:\Users\Dm\Downloads\ChatGPT Image 2 mar 2026, 10_50_59 p.m..png">
          <a:extLst>
            <a:ext uri="{FF2B5EF4-FFF2-40B4-BE49-F238E27FC236}">
              <a16:creationId xmlns:a16="http://schemas.microsoft.com/office/drawing/2014/main" id="{BC36A061-546A-4B15-A4D6-E9771F87F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634"/>
          <a:ext cx="11968639" cy="8230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451828</xdr:colOff>
      <xdr:row>10</xdr:row>
      <xdr:rowOff>0</xdr:rowOff>
    </xdr:from>
    <xdr:to>
      <xdr:col>10</xdr:col>
      <xdr:colOff>574719</xdr:colOff>
      <xdr:row>12</xdr:row>
      <xdr:rowOff>145012</xdr:rowOff>
    </xdr:to>
    <xdr:pic>
      <xdr:nvPicPr>
        <xdr:cNvPr id="4" name="Imagen 3" descr="Interfaz de usuario gráfica, Aplicación, PowerPoint&#10;&#10;El contenido generado por IA puede ser incorrecto.">
          <a:hlinkClick xmlns:r="http://schemas.openxmlformats.org/officeDocument/2006/relationships" r:id="rId2"/>
          <a:extLst>
            <a:ext uri="{FF2B5EF4-FFF2-40B4-BE49-F238E27FC236}">
              <a16:creationId xmlns:a16="http://schemas.microsoft.com/office/drawing/2014/main" id="{4C30EAB4-66F2-4CD7-B8BE-AAF1348A36CD}"/>
            </a:ext>
          </a:extLst>
        </xdr:cNvPr>
        <xdr:cNvPicPr>
          <a:picLocks noChangeAspect="1"/>
        </xdr:cNvPicPr>
      </xdr:nvPicPr>
      <xdr:blipFill rotWithShape="1">
        <a:blip xmlns:r="http://schemas.openxmlformats.org/officeDocument/2006/relationships" r:embed="rId3">
          <a:clrChange>
            <a:clrFrom>
              <a:srgbClr val="FFFFFF"/>
            </a:clrFrom>
            <a:clrTo>
              <a:srgbClr val="FFFFFF">
                <a:alpha val="0"/>
              </a:srgbClr>
            </a:clrTo>
          </a:clrChange>
        </a:blip>
        <a:srcRect l="30138" t="35466" r="50887" b="48962"/>
        <a:stretch/>
      </xdr:blipFill>
      <xdr:spPr bwMode="auto">
        <a:xfrm>
          <a:off x="7265866" y="1953846"/>
          <a:ext cx="880007" cy="53578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439617</xdr:colOff>
      <xdr:row>14</xdr:row>
      <xdr:rowOff>134327</xdr:rowOff>
    </xdr:from>
    <xdr:to>
      <xdr:col>10</xdr:col>
      <xdr:colOff>610577</xdr:colOff>
      <xdr:row>17</xdr:row>
      <xdr:rowOff>183174</xdr:rowOff>
    </xdr:to>
    <xdr:pic>
      <xdr:nvPicPr>
        <xdr:cNvPr id="7" name="Imagen 6" descr="https://diveti.com.co/wp-content/uploads/2020/05/Indicadores-de-Gesti%C3%B3n-e1590793586566-1080x675.png">
          <a:hlinkClick xmlns:r="http://schemas.openxmlformats.org/officeDocument/2006/relationships" r:id="rId4"/>
          <a:extLst>
            <a:ext uri="{FF2B5EF4-FFF2-40B4-BE49-F238E27FC236}">
              <a16:creationId xmlns:a16="http://schemas.microsoft.com/office/drawing/2014/main" id="{3FD57E65-5AC4-469B-9E60-74A3233A8823}"/>
            </a:ext>
          </a:extLst>
        </xdr:cNvPr>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l="34916" t="39054" r="33839" b="21338"/>
        <a:stretch/>
      </xdr:blipFill>
      <xdr:spPr bwMode="auto">
        <a:xfrm>
          <a:off x="7253655" y="2869712"/>
          <a:ext cx="928076" cy="6350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366346</xdr:colOff>
      <xdr:row>19</xdr:row>
      <xdr:rowOff>12211</xdr:rowOff>
    </xdr:from>
    <xdr:to>
      <xdr:col>10</xdr:col>
      <xdr:colOff>537306</xdr:colOff>
      <xdr:row>22</xdr:row>
      <xdr:rowOff>61057</xdr:rowOff>
    </xdr:to>
    <xdr:pic>
      <xdr:nvPicPr>
        <xdr:cNvPr id="13" name="Imagen 12" descr="https://diveti.com.co/wp-content/uploads/2020/05/Indicadores-de-Gesti%C3%B3n-e1590793586566-1080x675.png">
          <a:hlinkClick xmlns:r="http://schemas.openxmlformats.org/officeDocument/2006/relationships" r:id="rId6"/>
          <a:extLst>
            <a:ext uri="{FF2B5EF4-FFF2-40B4-BE49-F238E27FC236}">
              <a16:creationId xmlns:a16="http://schemas.microsoft.com/office/drawing/2014/main" id="{51EE84DE-578B-4E8D-A403-113A255CC430}"/>
            </a:ext>
          </a:extLst>
        </xdr:cNvPr>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l="34916" t="39054" r="33839" b="21338"/>
        <a:stretch/>
      </xdr:blipFill>
      <xdr:spPr bwMode="auto">
        <a:xfrm>
          <a:off x="7180384" y="3724519"/>
          <a:ext cx="928076" cy="6350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341924</xdr:colOff>
      <xdr:row>23</xdr:row>
      <xdr:rowOff>109904</xdr:rowOff>
    </xdr:from>
    <xdr:to>
      <xdr:col>10</xdr:col>
      <xdr:colOff>512884</xdr:colOff>
      <xdr:row>26</xdr:row>
      <xdr:rowOff>158750</xdr:rowOff>
    </xdr:to>
    <xdr:pic>
      <xdr:nvPicPr>
        <xdr:cNvPr id="14" name="Imagen 13" descr="https://diveti.com.co/wp-content/uploads/2020/05/Indicadores-de-Gesti%C3%B3n-e1590793586566-1080x675.png">
          <a:hlinkClick xmlns:r="http://schemas.openxmlformats.org/officeDocument/2006/relationships" r:id="rId7"/>
          <a:extLst>
            <a:ext uri="{FF2B5EF4-FFF2-40B4-BE49-F238E27FC236}">
              <a16:creationId xmlns:a16="http://schemas.microsoft.com/office/drawing/2014/main" id="{4FA1917A-7CAD-4E9B-B554-4A13958247F7}"/>
            </a:ext>
          </a:extLst>
        </xdr:cNvPr>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l="34916" t="39054" r="33839" b="21338"/>
        <a:stretch/>
      </xdr:blipFill>
      <xdr:spPr bwMode="auto">
        <a:xfrm>
          <a:off x="7155962" y="4603750"/>
          <a:ext cx="928076" cy="6350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366346</xdr:colOff>
      <xdr:row>28</xdr:row>
      <xdr:rowOff>12211</xdr:rowOff>
    </xdr:from>
    <xdr:to>
      <xdr:col>10</xdr:col>
      <xdr:colOff>537306</xdr:colOff>
      <xdr:row>31</xdr:row>
      <xdr:rowOff>61057</xdr:rowOff>
    </xdr:to>
    <xdr:pic>
      <xdr:nvPicPr>
        <xdr:cNvPr id="15" name="Imagen 14" descr="https://diveti.com.co/wp-content/uploads/2020/05/Indicadores-de-Gesti%C3%B3n-e1590793586566-1080x675.png">
          <a:hlinkClick xmlns:r="http://schemas.openxmlformats.org/officeDocument/2006/relationships" r:id="rId8"/>
          <a:extLst>
            <a:ext uri="{FF2B5EF4-FFF2-40B4-BE49-F238E27FC236}">
              <a16:creationId xmlns:a16="http://schemas.microsoft.com/office/drawing/2014/main" id="{B9475C23-DB3F-4C06-B11A-15073A384D76}"/>
            </a:ext>
          </a:extLst>
        </xdr:cNvPr>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l="34916" t="39054" r="33839" b="21338"/>
        <a:stretch/>
      </xdr:blipFill>
      <xdr:spPr bwMode="auto">
        <a:xfrm>
          <a:off x="7180384" y="5482980"/>
          <a:ext cx="928076" cy="6350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378558</xdr:colOff>
      <xdr:row>31</xdr:row>
      <xdr:rowOff>183173</xdr:rowOff>
    </xdr:from>
    <xdr:to>
      <xdr:col>10</xdr:col>
      <xdr:colOff>549518</xdr:colOff>
      <xdr:row>35</xdr:row>
      <xdr:rowOff>36634</xdr:rowOff>
    </xdr:to>
    <xdr:pic>
      <xdr:nvPicPr>
        <xdr:cNvPr id="16" name="Imagen 15" descr="https://diveti.com.co/wp-content/uploads/2020/05/Indicadores-de-Gesti%C3%B3n-e1590793586566-1080x675.png">
          <a:hlinkClick xmlns:r="http://schemas.openxmlformats.org/officeDocument/2006/relationships" r:id="rId9"/>
          <a:extLst>
            <a:ext uri="{FF2B5EF4-FFF2-40B4-BE49-F238E27FC236}">
              <a16:creationId xmlns:a16="http://schemas.microsoft.com/office/drawing/2014/main" id="{784562E0-5A7D-4A62-85B7-9767B80BC19F}"/>
            </a:ext>
          </a:extLst>
        </xdr:cNvPr>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l="34916" t="39054" r="33839" b="21338"/>
        <a:stretch/>
      </xdr:blipFill>
      <xdr:spPr bwMode="auto">
        <a:xfrm>
          <a:off x="7192596" y="6240096"/>
          <a:ext cx="928076" cy="635000"/>
        </a:xfrm>
        <a:prstGeom prst="rect">
          <a:avLst/>
        </a:prstGeom>
        <a:noFill/>
        <a:ln>
          <a:noFill/>
        </a:ln>
        <a:extLst>
          <a:ext uri="{53640926-AAD7-44D8-BBD7-CCE9431645EC}">
            <a14:shadowObscured xmlns:a14="http://schemas.microsoft.com/office/drawing/2010/main"/>
          </a:ext>
        </a:extLst>
      </xdr:spPr>
    </xdr:pic>
    <xdr:clientData/>
  </xdr:twoCellAnchor>
  <xdr:twoCellAnchor>
    <xdr:from>
      <xdr:col>10</xdr:col>
      <xdr:colOff>464037</xdr:colOff>
      <xdr:row>1</xdr:row>
      <xdr:rowOff>48847</xdr:rowOff>
    </xdr:from>
    <xdr:to>
      <xdr:col>14</xdr:col>
      <xdr:colOff>415191</xdr:colOff>
      <xdr:row>3</xdr:row>
      <xdr:rowOff>96472</xdr:rowOff>
    </xdr:to>
    <xdr:sp macro="" textlink="">
      <xdr:nvSpPr>
        <xdr:cNvPr id="15363" name="Text Box 3">
          <a:extLst>
            <a:ext uri="{FF2B5EF4-FFF2-40B4-BE49-F238E27FC236}">
              <a16:creationId xmlns:a16="http://schemas.microsoft.com/office/drawing/2014/main" id="{905C59B0-51E0-4201-9DCD-2BD6A673503B}"/>
            </a:ext>
          </a:extLst>
        </xdr:cNvPr>
        <xdr:cNvSpPr txBox="1">
          <a:spLocks noChangeArrowheads="1"/>
        </xdr:cNvSpPr>
      </xdr:nvSpPr>
      <xdr:spPr bwMode="auto">
        <a:xfrm>
          <a:off x="8035191" y="244232"/>
          <a:ext cx="2979615" cy="438394"/>
        </a:xfrm>
        <a:prstGeom prst="rect">
          <a:avLst/>
        </a:prstGeom>
        <a:noFill/>
        <a:ln w="9525">
          <a:noFill/>
          <a:miter lim="800000"/>
          <a:headEnd/>
          <a:tailEnd/>
        </a:ln>
      </xdr:spPr>
      <xdr:txBody>
        <a:bodyPr vertOverflow="clip" wrap="square" lIns="27432" tIns="22860" rIns="0" bIns="0" anchor="t" upright="1"/>
        <a:lstStyle/>
        <a:p>
          <a:pPr algn="l" rtl="0">
            <a:defRPr sz="1000"/>
          </a:pPr>
          <a:r>
            <a:rPr lang="es-CO" sz="2600" b="1" i="0" u="none" strike="noStrike" baseline="0">
              <a:solidFill>
                <a:schemeClr val="bg1"/>
              </a:solidFill>
              <a:latin typeface="Arial" panose="020B0604020202020204" pitchFamily="34" charset="0"/>
              <a:cs typeface="Arial" panose="020B0604020202020204" pitchFamily="34" charset="0"/>
            </a:rPr>
            <a:t>POR PROCESOS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777875</xdr:colOff>
      <xdr:row>0</xdr:row>
      <xdr:rowOff>0</xdr:rowOff>
    </xdr:from>
    <xdr:to>
      <xdr:col>33</xdr:col>
      <xdr:colOff>541999</xdr:colOff>
      <xdr:row>2</xdr:row>
      <xdr:rowOff>163711</xdr:rowOff>
    </xdr:to>
    <xdr:pic>
      <xdr:nvPicPr>
        <xdr:cNvPr id="4" name="Imagen 3">
          <a:extLst>
            <a:ext uri="{FF2B5EF4-FFF2-40B4-BE49-F238E27FC236}">
              <a16:creationId xmlns:a16="http://schemas.microsoft.com/office/drawing/2014/main" id="{C2F6A848-2D8E-4BB2-AFFF-13360C770A6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965" b="36363"/>
        <a:stretch/>
      </xdr:blipFill>
      <xdr:spPr bwMode="auto">
        <a:xfrm>
          <a:off x="38417500" y="0"/>
          <a:ext cx="2383499" cy="70346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358004</xdr:colOff>
      <xdr:row>4</xdr:row>
      <xdr:rowOff>57260</xdr:rowOff>
    </xdr:from>
    <xdr:to>
      <xdr:col>2</xdr:col>
      <xdr:colOff>342306</xdr:colOff>
      <xdr:row>7</xdr:row>
      <xdr:rowOff>74414</xdr:rowOff>
    </xdr:to>
    <xdr:pic>
      <xdr:nvPicPr>
        <xdr:cNvPr id="3" name="Imagen 2">
          <a:hlinkClick xmlns:r="http://schemas.openxmlformats.org/officeDocument/2006/relationships" r:id="rId2"/>
          <a:extLst>
            <a:ext uri="{FF2B5EF4-FFF2-40B4-BE49-F238E27FC236}">
              <a16:creationId xmlns:a16="http://schemas.microsoft.com/office/drawing/2014/main" id="{85C8EDAF-31BE-4386-BD77-02F97737FF6F}"/>
            </a:ext>
          </a:extLst>
        </xdr:cNvPr>
        <xdr:cNvPicPr/>
      </xdr:nvPicPr>
      <xdr:blipFill rotWithShape="1">
        <a:blip xmlns:r="http://schemas.openxmlformats.org/officeDocument/2006/relationships" r:embed="rId3"/>
        <a:srcRect l="68206" t="23005" r="12907" b="54667"/>
        <a:stretch/>
      </xdr:blipFill>
      <xdr:spPr bwMode="auto">
        <a:xfrm>
          <a:off x="358004" y="682338"/>
          <a:ext cx="1710708" cy="850592"/>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599480</xdr:colOff>
      <xdr:row>3</xdr:row>
      <xdr:rowOff>152400</xdr:rowOff>
    </xdr:from>
    <xdr:to>
      <xdr:col>7</xdr:col>
      <xdr:colOff>112918</xdr:colOff>
      <xdr:row>8</xdr:row>
      <xdr:rowOff>190500</xdr:rowOff>
    </xdr:to>
    <xdr:pic>
      <xdr:nvPicPr>
        <xdr:cNvPr id="2" name="Imagen 1">
          <a:hlinkClick xmlns:r="http://schemas.openxmlformats.org/officeDocument/2006/relationships" r:id="rId1"/>
          <a:extLst>
            <a:ext uri="{FF2B5EF4-FFF2-40B4-BE49-F238E27FC236}">
              <a16:creationId xmlns:a16="http://schemas.microsoft.com/office/drawing/2014/main" id="{AC5C4E39-E60E-49F9-953A-F945899E9BDE}"/>
            </a:ext>
          </a:extLst>
        </xdr:cNvPr>
        <xdr:cNvPicPr/>
      </xdr:nvPicPr>
      <xdr:blipFill rotWithShape="1">
        <a:blip xmlns:r="http://schemas.openxmlformats.org/officeDocument/2006/relationships" r:embed="rId2"/>
        <a:srcRect l="68206" t="23005" r="12907" b="54667"/>
        <a:stretch/>
      </xdr:blipFill>
      <xdr:spPr bwMode="auto">
        <a:xfrm>
          <a:off x="4409480" y="828675"/>
          <a:ext cx="1924767" cy="1123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29</xdr:col>
      <xdr:colOff>142875</xdr:colOff>
      <xdr:row>0</xdr:row>
      <xdr:rowOff>0</xdr:rowOff>
    </xdr:from>
    <xdr:to>
      <xdr:col>31</xdr:col>
      <xdr:colOff>484850</xdr:colOff>
      <xdr:row>2</xdr:row>
      <xdr:rowOff>261688</xdr:rowOff>
    </xdr:to>
    <xdr:pic>
      <xdr:nvPicPr>
        <xdr:cNvPr id="4" name="Imagen 3">
          <a:extLst>
            <a:ext uri="{FF2B5EF4-FFF2-40B4-BE49-F238E27FC236}">
              <a16:creationId xmlns:a16="http://schemas.microsoft.com/office/drawing/2014/main" id="{B9309F0F-29DD-4C3C-8B77-BB68CFF17A8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4965" b="36363"/>
        <a:stretch/>
      </xdr:blipFill>
      <xdr:spPr bwMode="auto">
        <a:xfrm>
          <a:off x="22240875" y="0"/>
          <a:ext cx="1865974" cy="64268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4</xdr:row>
      <xdr:rowOff>95251</xdr:rowOff>
    </xdr:from>
    <xdr:to>
      <xdr:col>0</xdr:col>
      <xdr:colOff>1647825</xdr:colOff>
      <xdr:row>6</xdr:row>
      <xdr:rowOff>133350</xdr:rowOff>
    </xdr:to>
    <xdr:pic>
      <xdr:nvPicPr>
        <xdr:cNvPr id="2" name="Imagen 1">
          <a:hlinkClick xmlns:r="http://schemas.openxmlformats.org/officeDocument/2006/relationships" r:id="rId1"/>
          <a:extLst>
            <a:ext uri="{FF2B5EF4-FFF2-40B4-BE49-F238E27FC236}">
              <a16:creationId xmlns:a16="http://schemas.microsoft.com/office/drawing/2014/main" id="{C0223CDB-17FD-4B94-A6CA-C878F0290BF6}"/>
            </a:ext>
          </a:extLst>
        </xdr:cNvPr>
        <xdr:cNvPicPr/>
      </xdr:nvPicPr>
      <xdr:blipFill rotWithShape="1">
        <a:blip xmlns:r="http://schemas.openxmlformats.org/officeDocument/2006/relationships" r:embed="rId2"/>
        <a:srcRect l="68206" t="23005" r="12907" b="54667"/>
        <a:stretch/>
      </xdr:blipFill>
      <xdr:spPr bwMode="auto">
        <a:xfrm>
          <a:off x="95250" y="676276"/>
          <a:ext cx="1552575" cy="80009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10</xdr:col>
      <xdr:colOff>95250</xdr:colOff>
      <xdr:row>0</xdr:row>
      <xdr:rowOff>0</xdr:rowOff>
    </xdr:from>
    <xdr:to>
      <xdr:col>11</xdr:col>
      <xdr:colOff>962025</xdr:colOff>
      <xdr:row>2</xdr:row>
      <xdr:rowOff>142875</xdr:rowOff>
    </xdr:to>
    <xdr:pic>
      <xdr:nvPicPr>
        <xdr:cNvPr id="3" name="Imagen 2">
          <a:extLst>
            <a:ext uri="{FF2B5EF4-FFF2-40B4-BE49-F238E27FC236}">
              <a16:creationId xmlns:a16="http://schemas.microsoft.com/office/drawing/2014/main" id="{49D6F384-4FF3-49C1-AB2E-44F64D5F63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4965" b="36363"/>
        <a:stretch/>
      </xdr:blipFill>
      <xdr:spPr bwMode="auto">
        <a:xfrm>
          <a:off x="14373225" y="0"/>
          <a:ext cx="1971675" cy="5238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581025</xdr:colOff>
      <xdr:row>0</xdr:row>
      <xdr:rowOff>0</xdr:rowOff>
    </xdr:from>
    <xdr:to>
      <xdr:col>17</xdr:col>
      <xdr:colOff>2447000</xdr:colOff>
      <xdr:row>2</xdr:row>
      <xdr:rowOff>118813</xdr:rowOff>
    </xdr:to>
    <xdr:pic>
      <xdr:nvPicPr>
        <xdr:cNvPr id="2" name="Imagen 1">
          <a:extLst>
            <a:ext uri="{FF2B5EF4-FFF2-40B4-BE49-F238E27FC236}">
              <a16:creationId xmlns:a16="http://schemas.microsoft.com/office/drawing/2014/main" id="{5D25F15D-DFC4-4EC9-9803-806AEEFE25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965" b="36363"/>
        <a:stretch/>
      </xdr:blipFill>
      <xdr:spPr bwMode="auto">
        <a:xfrm>
          <a:off x="17173575" y="0"/>
          <a:ext cx="1865975" cy="6522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114300</xdr:colOff>
      <xdr:row>0</xdr:row>
      <xdr:rowOff>0</xdr:rowOff>
    </xdr:from>
    <xdr:to>
      <xdr:col>3</xdr:col>
      <xdr:colOff>47625</xdr:colOff>
      <xdr:row>1</xdr:row>
      <xdr:rowOff>238125</xdr:rowOff>
    </xdr:to>
    <xdr:pic>
      <xdr:nvPicPr>
        <xdr:cNvPr id="3" name="Imagen 2" descr="https://diveti.com.co/wp-content/uploads/2020/05/Indicadores-de-Gesti%C3%B3n-e1590793586566-1080x675.png">
          <a:hlinkClick xmlns:r="http://schemas.openxmlformats.org/officeDocument/2006/relationships" r:id="rId2"/>
          <a:extLst>
            <a:ext uri="{FF2B5EF4-FFF2-40B4-BE49-F238E27FC236}">
              <a16:creationId xmlns:a16="http://schemas.microsoft.com/office/drawing/2014/main" id="{12BF1EF7-CEAB-49EC-811B-598A2859E297}"/>
            </a:ext>
          </a:extLst>
        </xdr:cNvPr>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34916" t="39054" r="33839" b="21338"/>
        <a:stretch/>
      </xdr:blipFill>
      <xdr:spPr bwMode="auto">
        <a:xfrm>
          <a:off x="2990850" y="0"/>
          <a:ext cx="695325" cy="504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381000</xdr:colOff>
      <xdr:row>0</xdr:row>
      <xdr:rowOff>0</xdr:rowOff>
    </xdr:from>
    <xdr:to>
      <xdr:col>6</xdr:col>
      <xdr:colOff>2246975</xdr:colOff>
      <xdr:row>2</xdr:row>
      <xdr:rowOff>128338</xdr:rowOff>
    </xdr:to>
    <xdr:pic>
      <xdr:nvPicPr>
        <xdr:cNvPr id="2" name="Imagen 1">
          <a:extLst>
            <a:ext uri="{FF2B5EF4-FFF2-40B4-BE49-F238E27FC236}">
              <a16:creationId xmlns:a16="http://schemas.microsoft.com/office/drawing/2014/main" id="{5D5A8853-082E-48FD-9A13-D7E9462F38E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965" b="36363"/>
        <a:stretch/>
      </xdr:blipFill>
      <xdr:spPr bwMode="auto">
        <a:xfrm>
          <a:off x="6657975" y="0"/>
          <a:ext cx="1865975" cy="66173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8</xdr:col>
      <xdr:colOff>247650</xdr:colOff>
      <xdr:row>1</xdr:row>
      <xdr:rowOff>85725</xdr:rowOff>
    </xdr:from>
    <xdr:to>
      <xdr:col>8</xdr:col>
      <xdr:colOff>1175726</xdr:colOff>
      <xdr:row>3</xdr:row>
      <xdr:rowOff>187325</xdr:rowOff>
    </xdr:to>
    <xdr:pic>
      <xdr:nvPicPr>
        <xdr:cNvPr id="3" name="Imagen 2" descr="https://diveti.com.co/wp-content/uploads/2020/05/Indicadores-de-Gesti%C3%B3n-e1590793586566-1080x675.png">
          <a:hlinkClick xmlns:r="http://schemas.openxmlformats.org/officeDocument/2006/relationships" r:id="rId2"/>
          <a:extLst>
            <a:ext uri="{FF2B5EF4-FFF2-40B4-BE49-F238E27FC236}">
              <a16:creationId xmlns:a16="http://schemas.microsoft.com/office/drawing/2014/main" id="{C14F5DA4-E1A4-4FEC-8075-AE8F4DEA59AA}"/>
            </a:ext>
          </a:extLst>
        </xdr:cNvPr>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34916" t="39054" r="33839" b="21338"/>
        <a:stretch/>
      </xdr:blipFill>
      <xdr:spPr bwMode="auto">
        <a:xfrm>
          <a:off x="9744075" y="352425"/>
          <a:ext cx="928076" cy="6350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123825</xdr:colOff>
      <xdr:row>0</xdr:row>
      <xdr:rowOff>0</xdr:rowOff>
    </xdr:from>
    <xdr:to>
      <xdr:col>15</xdr:col>
      <xdr:colOff>723900</xdr:colOff>
      <xdr:row>2</xdr:row>
      <xdr:rowOff>257174</xdr:rowOff>
    </xdr:to>
    <xdr:pic>
      <xdr:nvPicPr>
        <xdr:cNvPr id="64" name="Imagen 63">
          <a:hlinkClick xmlns:r="http://schemas.openxmlformats.org/officeDocument/2006/relationships" r:id="rId1"/>
          <a:extLst>
            <a:ext uri="{FF2B5EF4-FFF2-40B4-BE49-F238E27FC236}">
              <a16:creationId xmlns:a16="http://schemas.microsoft.com/office/drawing/2014/main" id="{F5DDDB18-CCE1-4D82-847A-1EC96AFD399F}"/>
            </a:ext>
          </a:extLst>
        </xdr:cNvPr>
        <xdr:cNvPicPr/>
      </xdr:nvPicPr>
      <xdr:blipFill rotWithShape="1">
        <a:blip xmlns:r="http://schemas.openxmlformats.org/officeDocument/2006/relationships" r:embed="rId2"/>
        <a:srcRect l="68206" t="23005" r="12907" b="54667"/>
        <a:stretch/>
      </xdr:blipFill>
      <xdr:spPr bwMode="auto">
        <a:xfrm>
          <a:off x="9372600" y="0"/>
          <a:ext cx="1362075" cy="79057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542925</xdr:colOff>
      <xdr:row>44</xdr:row>
      <xdr:rowOff>0</xdr:rowOff>
    </xdr:from>
    <xdr:to>
      <xdr:col>11</xdr:col>
      <xdr:colOff>228600</xdr:colOff>
      <xdr:row>51</xdr:row>
      <xdr:rowOff>356659</xdr:rowOff>
    </xdr:to>
    <xdr:graphicFrame macro="">
      <xdr:nvGraphicFramePr>
        <xdr:cNvPr id="23" name="Chart 3">
          <a:extLst>
            <a:ext uri="{FF2B5EF4-FFF2-40B4-BE49-F238E27FC236}">
              <a16:creationId xmlns:a16="http://schemas.microsoft.com/office/drawing/2014/main" id="{00000000-0008-0000-0000-000073A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276225</xdr:colOff>
      <xdr:row>3</xdr:row>
      <xdr:rowOff>0</xdr:rowOff>
    </xdr:from>
    <xdr:to>
      <xdr:col>0</xdr:col>
      <xdr:colOff>152400</xdr:colOff>
      <xdr:row>3</xdr:row>
      <xdr:rowOff>104775</xdr:rowOff>
    </xdr:to>
    <xdr:sp macro="" textlink="">
      <xdr:nvSpPr>
        <xdr:cNvPr id="24" name="Text Box 2">
          <a:extLst>
            <a:ext uri="{FF2B5EF4-FFF2-40B4-BE49-F238E27FC236}">
              <a16:creationId xmlns:a16="http://schemas.microsoft.com/office/drawing/2014/main" id="{00000000-0008-0000-0000-000074A90100}"/>
            </a:ext>
          </a:extLst>
        </xdr:cNvPr>
        <xdr:cNvSpPr txBox="1">
          <a:spLocks noChangeArrowheads="1"/>
        </xdr:cNvSpPr>
      </xdr:nvSpPr>
      <xdr:spPr bwMode="auto">
        <a:xfrm>
          <a:off x="276225" y="771525"/>
          <a:ext cx="0" cy="104775"/>
        </a:xfrm>
        <a:prstGeom prst="rect">
          <a:avLst/>
        </a:prstGeom>
        <a:noFill/>
        <a:ln w="9525">
          <a:noFill/>
          <a:miter lim="800000"/>
          <a:headEnd/>
          <a:tailEnd/>
        </a:ln>
      </xdr:spPr>
    </xdr:sp>
    <xdr:clientData/>
  </xdr:twoCellAnchor>
  <xdr:twoCellAnchor editAs="oneCell">
    <xdr:from>
      <xdr:col>11</xdr:col>
      <xdr:colOff>116417</xdr:colOff>
      <xdr:row>0</xdr:row>
      <xdr:rowOff>0</xdr:rowOff>
    </xdr:from>
    <xdr:to>
      <xdr:col>13</xdr:col>
      <xdr:colOff>692150</xdr:colOff>
      <xdr:row>2</xdr:row>
      <xdr:rowOff>227542</xdr:rowOff>
    </xdr:to>
    <xdr:pic>
      <xdr:nvPicPr>
        <xdr:cNvPr id="25" name="Imagen 24">
          <a:extLst>
            <a:ext uri="{FF2B5EF4-FFF2-40B4-BE49-F238E27FC236}">
              <a16:creationId xmlns:a16="http://schemas.microsoft.com/office/drawing/2014/main" id="{2B89C2B5-7ABC-49E0-A11F-8D1EEE06E897}"/>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32797" b="32128"/>
        <a:stretch/>
      </xdr:blipFill>
      <xdr:spPr bwMode="auto">
        <a:xfrm>
          <a:off x="7088717" y="0"/>
          <a:ext cx="1842558" cy="76094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317500</xdr:colOff>
      <xdr:row>52</xdr:row>
      <xdr:rowOff>84665</xdr:rowOff>
    </xdr:from>
    <xdr:to>
      <xdr:col>13</xdr:col>
      <xdr:colOff>421217</xdr:colOff>
      <xdr:row>52</xdr:row>
      <xdr:rowOff>1357841</xdr:rowOff>
    </xdr:to>
    <xdr:pic>
      <xdr:nvPicPr>
        <xdr:cNvPr id="26" name="Imagen 25" descr="Imágenes de Escala Cara Triste Feliz - Descarga gratuita en Freepik">
          <a:extLst>
            <a:ext uri="{FF2B5EF4-FFF2-40B4-BE49-F238E27FC236}">
              <a16:creationId xmlns:a16="http://schemas.microsoft.com/office/drawing/2014/main" id="{C01C9C7C-CB23-45A6-BABA-5411C2D16A41}"/>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4695" t="15132" r="4695" b="15581"/>
        <a:stretch/>
      </xdr:blipFill>
      <xdr:spPr bwMode="auto">
        <a:xfrm>
          <a:off x="6261100" y="12686240"/>
          <a:ext cx="2532592" cy="1206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DICADORES%202025/CIERRE%20%20INDICADORES%202025/MATRIZ%20DE%20INDICADORES%20DE%20GESTION%202025%20-%20MONITOREO%20Y%20EVALUACION%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DICADORES%202026\1.%20Direccionamiento%20Estrat&#233;gico%20y%20Planeaci&#243;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0Direccionamiento%20Estrat&#233;gico%20y%20Plane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MATRIZ DE INDICADORES "/>
      <sheetName val="DESEMPEÑO CONSOLIDADO"/>
      <sheetName val="DESEMPEÑO POR DEPENDENCIA "/>
      <sheetName val="FICHA INDICADOR "/>
      <sheetName val="TABLERO DE CUMPLIMIENTO "/>
      <sheetName val="FRECUENCIA DE MEDICIÓN"/>
      <sheetName val="Hoja2"/>
      <sheetName val="Hoja4"/>
      <sheetName val="Hoja1"/>
    </sheetNames>
    <sheetDataSet>
      <sheetData sheetId="0"/>
      <sheetData sheetId="1">
        <row r="32">
          <cell r="S32">
            <v>0</v>
          </cell>
          <cell r="T32">
            <v>0</v>
          </cell>
        </row>
        <row r="33">
          <cell r="S33"/>
          <cell r="T33"/>
        </row>
        <row r="36">
          <cell r="T36">
            <v>0</v>
          </cell>
        </row>
        <row r="37">
          <cell r="T37">
            <v>0</v>
          </cell>
        </row>
        <row r="38">
          <cell r="T38"/>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P-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EP-1"/>
      <sheetName val="DEP-2"/>
      <sheetName val="DEP-3"/>
      <sheetName val="DEP-4"/>
      <sheetName val="Formula"/>
      <sheetName val="Hoja1"/>
    </sheetNames>
    <sheetDataSet>
      <sheetData sheetId="0"/>
      <sheetData sheetId="1">
        <row r="34">
          <cell r="B34" t="str">
            <v>ENE</v>
          </cell>
          <cell r="C34" t="str">
            <v>FEB</v>
          </cell>
          <cell r="D34" t="str">
            <v>MAR</v>
          </cell>
          <cell r="E34" t="str">
            <v>ABR</v>
          </cell>
          <cell r="F34" t="str">
            <v>MAY</v>
          </cell>
          <cell r="G34" t="str">
            <v>JUN</v>
          </cell>
          <cell r="H34" t="str">
            <v>JUL</v>
          </cell>
          <cell r="I34" t="str">
            <v>AGO</v>
          </cell>
          <cell r="J34" t="str">
            <v>SEP</v>
          </cell>
          <cell r="K34" t="str">
            <v>OCT</v>
          </cell>
          <cell r="L34" t="str">
            <v>NOV</v>
          </cell>
          <cell r="M34" t="str">
            <v>DIC</v>
          </cell>
        </row>
        <row r="35">
          <cell r="B35">
            <v>0</v>
          </cell>
          <cell r="C35">
            <v>0</v>
          </cell>
          <cell r="D35">
            <v>0</v>
          </cell>
          <cell r="E35">
            <v>0</v>
          </cell>
          <cell r="F35">
            <v>0</v>
          </cell>
          <cell r="G35">
            <v>0</v>
          </cell>
          <cell r="H35">
            <v>0</v>
          </cell>
          <cell r="I35">
            <v>0</v>
          </cell>
          <cell r="J35">
            <v>0</v>
          </cell>
          <cell r="K35">
            <v>0</v>
          </cell>
          <cell r="L35">
            <v>0</v>
          </cell>
          <cell r="M35">
            <v>0</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9DC6-9426-4B93-B38D-5998D557A7D1}">
  <dimension ref="A1"/>
  <sheetViews>
    <sheetView showGridLines="0" tabSelected="1" zoomScale="78" zoomScaleNormal="78" workbookViewId="0">
      <selection activeCell="R34" sqref="R34"/>
    </sheetView>
  </sheetViews>
  <sheetFormatPr baseColWidth="10" defaultRowHeight="15"/>
  <sheetData/>
  <sheetProtection algorithmName="SHA-512" hashValue="6jqgpD3zBf1gATUOGMa+ePWNZWW2mPS2E7JWKlEIqC3JDsfVulsOhuMBlLZJZW9QGIIP8stRBwjyaQOjfR/TqA==" saltValue="/bzcZEQwwSUKi989+sl+2A=="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G111"/>
  <sheetViews>
    <sheetView workbookViewId="0">
      <selection activeCell="I19" sqref="I19"/>
    </sheetView>
  </sheetViews>
  <sheetFormatPr baseColWidth="10" defaultRowHeight="15"/>
  <cols>
    <col min="2" max="2" width="20" bestFit="1" customWidth="1"/>
    <col min="3" max="3" width="15.7109375" bestFit="1" customWidth="1"/>
    <col min="4" max="4" width="13" bestFit="1" customWidth="1"/>
    <col min="5" max="5" width="15.7109375" bestFit="1" customWidth="1"/>
    <col min="6" max="6" width="18.7109375" customWidth="1"/>
  </cols>
  <sheetData>
    <row r="3" spans="2:7">
      <c r="B3" s="1" t="s">
        <v>5</v>
      </c>
      <c r="C3" s="2" t="s">
        <v>6</v>
      </c>
      <c r="D3" s="3" t="s">
        <v>7</v>
      </c>
      <c r="E3" s="3" t="s">
        <v>0</v>
      </c>
      <c r="F3" s="7" t="s">
        <v>25</v>
      </c>
      <c r="G3" s="7" t="s">
        <v>45</v>
      </c>
    </row>
    <row r="4" spans="2:7">
      <c r="B4" s="4" t="s">
        <v>2</v>
      </c>
      <c r="C4" s="5" t="s">
        <v>4</v>
      </c>
      <c r="D4" s="6" t="s">
        <v>8</v>
      </c>
      <c r="E4" s="6" t="s">
        <v>3</v>
      </c>
      <c r="F4" s="8" t="s">
        <v>26</v>
      </c>
      <c r="G4">
        <v>1</v>
      </c>
    </row>
    <row r="5" spans="2:7">
      <c r="B5" s="4" t="s">
        <v>9</v>
      </c>
      <c r="C5" s="5" t="s">
        <v>10</v>
      </c>
      <c r="D5" s="6" t="s">
        <v>11</v>
      </c>
      <c r="E5" s="6" t="s">
        <v>12</v>
      </c>
      <c r="F5" s="8" t="s">
        <v>27</v>
      </c>
      <c r="G5">
        <v>2</v>
      </c>
    </row>
    <row r="6" spans="2:7">
      <c r="B6" s="4" t="s">
        <v>13</v>
      </c>
      <c r="C6" s="5" t="s">
        <v>14</v>
      </c>
      <c r="D6" s="6" t="s">
        <v>15</v>
      </c>
      <c r="E6" s="6" t="s">
        <v>16</v>
      </c>
      <c r="F6" s="8" t="s">
        <v>28</v>
      </c>
      <c r="G6">
        <v>3</v>
      </c>
    </row>
    <row r="7" spans="2:7">
      <c r="C7" s="5" t="s">
        <v>17</v>
      </c>
      <c r="D7" s="6" t="s">
        <v>18</v>
      </c>
      <c r="E7" s="6" t="s">
        <v>19</v>
      </c>
      <c r="F7" s="8" t="s">
        <v>29</v>
      </c>
      <c r="G7">
        <v>4</v>
      </c>
    </row>
    <row r="8" spans="2:7">
      <c r="D8" s="6" t="s">
        <v>20</v>
      </c>
      <c r="E8" s="6" t="s">
        <v>21</v>
      </c>
      <c r="F8" s="8" t="s">
        <v>30</v>
      </c>
      <c r="G8">
        <v>5</v>
      </c>
    </row>
    <row r="9" spans="2:7">
      <c r="D9" s="6" t="s">
        <v>1</v>
      </c>
      <c r="E9" s="6" t="s">
        <v>22</v>
      </c>
      <c r="F9" s="8" t="s">
        <v>29</v>
      </c>
      <c r="G9">
        <v>6</v>
      </c>
    </row>
    <row r="10" spans="2:7">
      <c r="E10" s="6" t="s">
        <v>23</v>
      </c>
      <c r="F10" s="8" t="s">
        <v>31</v>
      </c>
      <c r="G10">
        <v>7</v>
      </c>
    </row>
    <row r="11" spans="2:7">
      <c r="F11" s="8" t="s">
        <v>32</v>
      </c>
      <c r="G11">
        <v>8</v>
      </c>
    </row>
    <row r="12" spans="2:7">
      <c r="F12" s="8" t="s">
        <v>33</v>
      </c>
      <c r="G12">
        <v>9</v>
      </c>
    </row>
    <row r="13" spans="2:7">
      <c r="F13" s="8" t="s">
        <v>34</v>
      </c>
      <c r="G13">
        <v>10</v>
      </c>
    </row>
    <row r="14" spans="2:7">
      <c r="F14" s="8" t="s">
        <v>35</v>
      </c>
      <c r="G14">
        <v>11</v>
      </c>
    </row>
    <row r="15" spans="2:7">
      <c r="F15" s="8" t="s">
        <v>36</v>
      </c>
      <c r="G15">
        <v>12</v>
      </c>
    </row>
    <row r="16" spans="2:7">
      <c r="F16" s="8" t="s">
        <v>37</v>
      </c>
      <c r="G16">
        <v>13</v>
      </c>
    </row>
    <row r="17" spans="6:7">
      <c r="F17" s="8" t="s">
        <v>38</v>
      </c>
      <c r="G17">
        <v>14</v>
      </c>
    </row>
    <row r="18" spans="6:7">
      <c r="F18" s="8" t="s">
        <v>39</v>
      </c>
      <c r="G18">
        <v>15</v>
      </c>
    </row>
    <row r="19" spans="6:7">
      <c r="F19" s="8" t="s">
        <v>40</v>
      </c>
      <c r="G19">
        <v>16</v>
      </c>
    </row>
    <row r="20" spans="6:7">
      <c r="F20" s="8" t="s">
        <v>41</v>
      </c>
      <c r="G20">
        <v>17</v>
      </c>
    </row>
    <row r="21" spans="6:7">
      <c r="F21" s="8" t="s">
        <v>42</v>
      </c>
      <c r="G21">
        <v>18</v>
      </c>
    </row>
    <row r="22" spans="6:7">
      <c r="F22" s="8" t="s">
        <v>43</v>
      </c>
      <c r="G22">
        <v>19</v>
      </c>
    </row>
    <row r="23" spans="6:7">
      <c r="F23" s="8" t="s">
        <v>44</v>
      </c>
      <c r="G23">
        <v>20</v>
      </c>
    </row>
    <row r="24" spans="6:7">
      <c r="G24">
        <v>21</v>
      </c>
    </row>
    <row r="25" spans="6:7">
      <c r="G25">
        <v>22</v>
      </c>
    </row>
    <row r="26" spans="6:7">
      <c r="G26">
        <v>23</v>
      </c>
    </row>
    <row r="27" spans="6:7">
      <c r="G27">
        <v>24</v>
      </c>
    </row>
    <row r="28" spans="6:7">
      <c r="G28">
        <v>25</v>
      </c>
    </row>
    <row r="29" spans="6:7">
      <c r="G29">
        <v>26</v>
      </c>
    </row>
    <row r="30" spans="6:7">
      <c r="G30">
        <v>27</v>
      </c>
    </row>
    <row r="31" spans="6:7">
      <c r="G31">
        <v>28</v>
      </c>
    </row>
    <row r="32" spans="6:7">
      <c r="G32">
        <v>29</v>
      </c>
    </row>
    <row r="33" spans="7:7">
      <c r="G33">
        <v>30</v>
      </c>
    </row>
    <row r="34" spans="7:7">
      <c r="G34">
        <v>31</v>
      </c>
    </row>
    <row r="35" spans="7:7">
      <c r="G35">
        <v>32</v>
      </c>
    </row>
    <row r="36" spans="7:7">
      <c r="G36">
        <v>33</v>
      </c>
    </row>
    <row r="37" spans="7:7">
      <c r="G37">
        <v>34</v>
      </c>
    </row>
    <row r="38" spans="7:7">
      <c r="G38">
        <v>35</v>
      </c>
    </row>
    <row r="39" spans="7:7">
      <c r="G39">
        <v>36</v>
      </c>
    </row>
    <row r="40" spans="7:7">
      <c r="G40">
        <v>37</v>
      </c>
    </row>
    <row r="41" spans="7:7">
      <c r="G41">
        <v>38</v>
      </c>
    </row>
    <row r="42" spans="7:7">
      <c r="G42">
        <v>39</v>
      </c>
    </row>
    <row r="43" spans="7:7">
      <c r="G43">
        <v>40</v>
      </c>
    </row>
    <row r="44" spans="7:7">
      <c r="G44">
        <v>41</v>
      </c>
    </row>
    <row r="45" spans="7:7">
      <c r="G45">
        <v>42</v>
      </c>
    </row>
    <row r="46" spans="7:7">
      <c r="G46">
        <v>43</v>
      </c>
    </row>
    <row r="47" spans="7:7">
      <c r="G47">
        <v>44</v>
      </c>
    </row>
    <row r="48" spans="7:7">
      <c r="G48">
        <v>45</v>
      </c>
    </row>
    <row r="49" spans="7:7">
      <c r="G49">
        <v>46</v>
      </c>
    </row>
    <row r="50" spans="7:7">
      <c r="G50">
        <v>47</v>
      </c>
    </row>
    <row r="51" spans="7:7">
      <c r="G51">
        <v>48</v>
      </c>
    </row>
    <row r="52" spans="7:7">
      <c r="G52">
        <v>49</v>
      </c>
    </row>
    <row r="53" spans="7:7">
      <c r="G53">
        <v>50</v>
      </c>
    </row>
    <row r="54" spans="7:7">
      <c r="G54">
        <v>51</v>
      </c>
    </row>
    <row r="55" spans="7:7">
      <c r="G55">
        <v>52</v>
      </c>
    </row>
    <row r="56" spans="7:7">
      <c r="G56">
        <v>53</v>
      </c>
    </row>
    <row r="57" spans="7:7">
      <c r="G57">
        <v>54</v>
      </c>
    </row>
    <row r="58" spans="7:7">
      <c r="G58">
        <v>55</v>
      </c>
    </row>
    <row r="59" spans="7:7">
      <c r="G59">
        <v>56</v>
      </c>
    </row>
    <row r="60" spans="7:7">
      <c r="G60">
        <v>57</v>
      </c>
    </row>
    <row r="61" spans="7:7">
      <c r="G61">
        <v>58</v>
      </c>
    </row>
    <row r="62" spans="7:7">
      <c r="G62">
        <v>59</v>
      </c>
    </row>
    <row r="63" spans="7:7">
      <c r="G63">
        <v>60</v>
      </c>
    </row>
    <row r="64" spans="7:7">
      <c r="G64">
        <v>61</v>
      </c>
    </row>
    <row r="65" spans="7:7">
      <c r="G65">
        <v>62</v>
      </c>
    </row>
    <row r="66" spans="7:7">
      <c r="G66">
        <v>63</v>
      </c>
    </row>
    <row r="67" spans="7:7">
      <c r="G67">
        <v>64</v>
      </c>
    </row>
    <row r="68" spans="7:7">
      <c r="G68">
        <v>65</v>
      </c>
    </row>
    <row r="69" spans="7:7">
      <c r="G69">
        <v>66</v>
      </c>
    </row>
    <row r="70" spans="7:7">
      <c r="G70">
        <v>67</v>
      </c>
    </row>
    <row r="71" spans="7:7">
      <c r="G71">
        <v>68</v>
      </c>
    </row>
    <row r="72" spans="7:7">
      <c r="G72">
        <v>69</v>
      </c>
    </row>
    <row r="73" spans="7:7">
      <c r="G73">
        <v>70</v>
      </c>
    </row>
    <row r="74" spans="7:7">
      <c r="G74">
        <v>71</v>
      </c>
    </row>
    <row r="75" spans="7:7">
      <c r="G75">
        <v>72</v>
      </c>
    </row>
    <row r="76" spans="7:7">
      <c r="G76">
        <v>73</v>
      </c>
    </row>
    <row r="77" spans="7:7">
      <c r="G77">
        <v>74</v>
      </c>
    </row>
    <row r="78" spans="7:7">
      <c r="G78">
        <v>75</v>
      </c>
    </row>
    <row r="79" spans="7:7">
      <c r="G79">
        <v>76</v>
      </c>
    </row>
    <row r="80" spans="7:7">
      <c r="G80">
        <v>77</v>
      </c>
    </row>
    <row r="81" spans="7:7">
      <c r="G81">
        <v>78</v>
      </c>
    </row>
    <row r="82" spans="7:7">
      <c r="G82">
        <v>79</v>
      </c>
    </row>
    <row r="83" spans="7:7">
      <c r="G83">
        <v>80</v>
      </c>
    </row>
    <row r="84" spans="7:7">
      <c r="G84">
        <v>81</v>
      </c>
    </row>
    <row r="85" spans="7:7">
      <c r="G85">
        <v>82</v>
      </c>
    </row>
    <row r="86" spans="7:7">
      <c r="G86">
        <v>83</v>
      </c>
    </row>
    <row r="87" spans="7:7">
      <c r="G87">
        <v>84</v>
      </c>
    </row>
    <row r="88" spans="7:7">
      <c r="G88">
        <v>85</v>
      </c>
    </row>
    <row r="89" spans="7:7">
      <c r="G89">
        <v>86</v>
      </c>
    </row>
    <row r="90" spans="7:7">
      <c r="G90">
        <v>87</v>
      </c>
    </row>
    <row r="91" spans="7:7">
      <c r="G91">
        <v>88</v>
      </c>
    </row>
    <row r="92" spans="7:7">
      <c r="G92">
        <v>89</v>
      </c>
    </row>
    <row r="93" spans="7:7">
      <c r="G93">
        <v>90</v>
      </c>
    </row>
    <row r="94" spans="7:7">
      <c r="G94">
        <v>91</v>
      </c>
    </row>
    <row r="95" spans="7:7">
      <c r="G95">
        <v>92</v>
      </c>
    </row>
    <row r="96" spans="7:7">
      <c r="G96">
        <v>93</v>
      </c>
    </row>
    <row r="97" spans="7:7">
      <c r="G97">
        <v>94</v>
      </c>
    </row>
    <row r="98" spans="7:7">
      <c r="G98">
        <v>95</v>
      </c>
    </row>
    <row r="99" spans="7:7">
      <c r="G99">
        <v>96</v>
      </c>
    </row>
    <row r="100" spans="7:7">
      <c r="G100">
        <v>97</v>
      </c>
    </row>
    <row r="101" spans="7:7">
      <c r="G101">
        <v>98</v>
      </c>
    </row>
    <row r="102" spans="7:7">
      <c r="G102">
        <v>99</v>
      </c>
    </row>
    <row r="103" spans="7:7">
      <c r="G103">
        <v>100</v>
      </c>
    </row>
    <row r="104" spans="7:7">
      <c r="G104">
        <v>101</v>
      </c>
    </row>
    <row r="105" spans="7:7">
      <c r="G105">
        <v>102</v>
      </c>
    </row>
    <row r="106" spans="7:7">
      <c r="G106">
        <v>103</v>
      </c>
    </row>
    <row r="107" spans="7:7">
      <c r="G107">
        <v>104</v>
      </c>
    </row>
    <row r="108" spans="7:7">
      <c r="G108">
        <v>105</v>
      </c>
    </row>
    <row r="109" spans="7:7">
      <c r="G109">
        <v>106</v>
      </c>
    </row>
    <row r="110" spans="7:7">
      <c r="G110">
        <v>107</v>
      </c>
    </row>
    <row r="111" spans="7:7">
      <c r="G111">
        <v>108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BY87"/>
  <sheetViews>
    <sheetView showGridLines="0" zoomScale="60" zoomScaleNormal="60" workbookViewId="0">
      <pane ySplit="9" topLeftCell="A10" activePane="bottomLeft" state="frozen"/>
      <selection activeCell="Z37" sqref="Z37"/>
      <selection pane="bottomLeft" activeCell="G20" sqref="G20"/>
    </sheetView>
  </sheetViews>
  <sheetFormatPr baseColWidth="10" defaultRowHeight="14.25"/>
  <cols>
    <col min="1" max="1" width="7.140625" style="41" customWidth="1"/>
    <col min="2" max="2" width="18.7109375" style="43" customWidth="1"/>
    <col min="3" max="3" width="26.28515625" style="43" customWidth="1"/>
    <col min="4" max="5" width="18.7109375" style="41" customWidth="1"/>
    <col min="6" max="6" width="23" style="41" customWidth="1"/>
    <col min="7" max="7" width="68.140625" style="40" customWidth="1"/>
    <col min="8" max="8" width="34.42578125" style="41" customWidth="1"/>
    <col min="9" max="9" width="15.28515625" style="41" customWidth="1"/>
    <col min="10" max="10" width="15.28515625" style="398" customWidth="1"/>
    <col min="11" max="11" width="44.140625" style="42" customWidth="1"/>
    <col min="12" max="12" width="10.7109375" style="41" customWidth="1"/>
    <col min="13" max="13" width="24.42578125" style="41" customWidth="1"/>
    <col min="14" max="15" width="14.85546875" style="41" customWidth="1"/>
    <col min="16" max="16" width="25.7109375" style="41" customWidth="1"/>
    <col min="17" max="17" width="11.42578125" style="41" customWidth="1"/>
    <col min="18" max="18" width="12.42578125" style="270" customWidth="1"/>
    <col min="19" max="19" width="14.7109375" style="270" customWidth="1"/>
    <col min="20" max="20" width="12.42578125" style="270" customWidth="1"/>
    <col min="21" max="21" width="14.7109375" style="270" customWidth="1"/>
    <col min="22" max="22" width="12.42578125" style="270" customWidth="1"/>
    <col min="23" max="23" width="14.7109375" style="270" customWidth="1"/>
    <col min="24" max="24" width="11.5703125" style="270" customWidth="1"/>
    <col min="25" max="25" width="14.5703125" style="270" customWidth="1"/>
    <col min="26" max="26" width="14.42578125" style="40" customWidth="1"/>
    <col min="27" max="27" width="11.7109375" style="40" customWidth="1"/>
    <col min="28" max="29" width="10.140625" style="40" customWidth="1"/>
    <col min="30" max="30" width="18.42578125" style="40" customWidth="1"/>
    <col min="31" max="31" width="18.28515625" style="40" customWidth="1"/>
    <col min="32" max="32" width="21" style="40" customWidth="1"/>
    <col min="33" max="34" width="18.28515625" style="40" customWidth="1"/>
    <col min="35" max="35" width="45.7109375" style="42" customWidth="1"/>
    <col min="36" max="37" width="20.7109375" style="40" customWidth="1"/>
    <col min="38" max="38" width="45.7109375" style="40" customWidth="1"/>
    <col min="39" max="40" width="20.7109375" style="40" customWidth="1"/>
    <col min="41" max="42" width="45.7109375" style="42" customWidth="1"/>
    <col min="43" max="44" width="24.7109375" style="42" customWidth="1"/>
    <col min="45" max="45" width="45.7109375" style="42" customWidth="1"/>
    <col min="46" max="47" width="20.7109375" style="42" customWidth="1"/>
    <col min="48" max="48" width="45.7109375" style="42" customWidth="1"/>
    <col min="49" max="51" width="20.7109375" style="42" customWidth="1"/>
    <col min="52" max="52" width="45.7109375" style="42" customWidth="1"/>
    <col min="53" max="54" width="20.7109375" style="42" customWidth="1"/>
    <col min="55" max="55" width="45.7109375" style="42" customWidth="1"/>
    <col min="56" max="57" width="20.7109375" style="42" customWidth="1"/>
    <col min="58" max="58" width="45.7109375" style="42" customWidth="1"/>
    <col min="59" max="61" width="20.7109375" style="42" customWidth="1"/>
    <col min="62" max="62" width="45.7109375" style="42" customWidth="1"/>
    <col min="63" max="64" width="20.7109375" style="42" customWidth="1"/>
    <col min="65" max="65" width="42.7109375" style="42" customWidth="1"/>
    <col min="66" max="67" width="20.7109375" style="42" customWidth="1"/>
    <col min="68" max="68" width="45.7109375" style="42" customWidth="1"/>
    <col min="69" max="71" width="20.7109375" style="42" customWidth="1"/>
    <col min="72" max="72" width="45.7109375" style="42" customWidth="1"/>
    <col min="73" max="74" width="20.7109375" style="42" customWidth="1"/>
    <col min="75" max="75" width="45.7109375" style="42" customWidth="1"/>
    <col min="76" max="76" width="18" style="42" customWidth="1"/>
    <col min="77" max="77" width="31" style="42" customWidth="1"/>
    <col min="78" max="16384" width="11.42578125" style="40"/>
  </cols>
  <sheetData>
    <row r="1" spans="1:77" ht="21.95" customHeight="1">
      <c r="A1" s="442" t="s">
        <v>58</v>
      </c>
      <c r="B1" s="443"/>
      <c r="C1" s="444"/>
      <c r="D1" s="451" t="s">
        <v>735</v>
      </c>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297"/>
      <c r="BH1" s="297"/>
      <c r="BI1" s="297"/>
      <c r="BJ1" s="297"/>
      <c r="BK1" s="297"/>
      <c r="BL1" s="297"/>
      <c r="BM1" s="297"/>
      <c r="BN1" s="297"/>
      <c r="BO1" s="297"/>
      <c r="BP1" s="297"/>
      <c r="BQ1" s="297"/>
      <c r="BR1" s="297"/>
      <c r="BS1" s="297"/>
      <c r="BT1" s="297"/>
      <c r="BU1" s="297"/>
      <c r="BV1" s="297"/>
      <c r="BW1" s="297"/>
      <c r="BX1" s="297"/>
      <c r="BY1" s="297"/>
    </row>
    <row r="2" spans="1:77" ht="21.95" customHeight="1">
      <c r="A2" s="442" t="s">
        <v>642</v>
      </c>
      <c r="B2" s="443"/>
      <c r="C2" s="444"/>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7"/>
      <c r="BT2" s="297"/>
      <c r="BU2" s="297"/>
      <c r="BV2" s="297"/>
      <c r="BW2" s="297"/>
      <c r="BX2" s="297"/>
      <c r="BY2" s="297"/>
    </row>
    <row r="3" spans="1:77" ht="21.95" customHeight="1">
      <c r="A3" s="434" t="s">
        <v>641</v>
      </c>
      <c r="B3" s="435"/>
      <c r="C3" s="436"/>
      <c r="D3" s="452" t="s">
        <v>59</v>
      </c>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c r="BK3" s="298"/>
      <c r="BL3" s="298"/>
      <c r="BM3" s="298"/>
      <c r="BN3" s="298"/>
      <c r="BO3" s="298"/>
      <c r="BP3" s="298"/>
      <c r="BQ3" s="298"/>
      <c r="BR3" s="298"/>
      <c r="BS3" s="298"/>
      <c r="BT3" s="298"/>
      <c r="BU3" s="298"/>
      <c r="BV3" s="298"/>
      <c r="BW3" s="298"/>
      <c r="BX3" s="297"/>
      <c r="BY3" s="297"/>
    </row>
    <row r="4" spans="1:77" ht="6" customHeight="1">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6"/>
      <c r="AJ4" s="445"/>
      <c r="AK4" s="445"/>
      <c r="AL4" s="445"/>
      <c r="AM4" s="445"/>
      <c r="AN4" s="445"/>
      <c r="AO4" s="446"/>
      <c r="AP4" s="446"/>
      <c r="AQ4" s="446"/>
      <c r="AR4" s="446"/>
      <c r="AS4" s="446"/>
      <c r="AT4" s="446"/>
      <c r="AU4" s="446"/>
      <c r="AV4" s="446"/>
      <c r="AW4" s="446"/>
      <c r="AX4" s="446"/>
      <c r="AY4" s="446"/>
      <c r="AZ4" s="446"/>
      <c r="BA4" s="446"/>
      <c r="BB4" s="446"/>
      <c r="BC4" s="446"/>
      <c r="BD4" s="446"/>
      <c r="BE4" s="446"/>
      <c r="BF4" s="446"/>
      <c r="BG4" s="446"/>
      <c r="BH4" s="446"/>
      <c r="BI4" s="446"/>
      <c r="BJ4" s="446"/>
      <c r="BK4" s="446"/>
      <c r="BL4" s="446"/>
      <c r="BM4" s="446"/>
      <c r="BN4" s="446"/>
      <c r="BO4" s="446"/>
      <c r="BP4" s="446"/>
      <c r="BQ4" s="446"/>
      <c r="BR4" s="446"/>
      <c r="BS4" s="446"/>
      <c r="BT4" s="446"/>
      <c r="BU4" s="446"/>
      <c r="BV4" s="446"/>
      <c r="BW4" s="446"/>
      <c r="BX4" s="446"/>
      <c r="BY4" s="446"/>
    </row>
    <row r="5" spans="1:77" ht="25.5" customHeight="1">
      <c r="A5" s="487"/>
      <c r="B5" s="487"/>
      <c r="C5" s="487"/>
      <c r="D5" s="458" t="s">
        <v>634</v>
      </c>
      <c r="E5" s="458"/>
      <c r="F5" s="458"/>
      <c r="G5" s="458"/>
      <c r="H5" s="458"/>
      <c r="I5" s="458"/>
      <c r="J5" s="458"/>
      <c r="K5" s="458"/>
      <c r="L5" s="458"/>
      <c r="M5" s="458"/>
      <c r="N5" s="458"/>
      <c r="O5" s="458"/>
      <c r="P5" s="458"/>
      <c r="Q5" s="458"/>
      <c r="R5" s="457"/>
      <c r="S5" s="457"/>
      <c r="T5" s="457"/>
      <c r="U5" s="457"/>
      <c r="V5" s="457"/>
      <c r="W5" s="457"/>
      <c r="X5" s="457"/>
      <c r="Y5" s="457"/>
      <c r="Z5" s="457" t="s">
        <v>591</v>
      </c>
      <c r="AA5" s="457"/>
      <c r="AB5" s="457"/>
      <c r="AC5" s="457"/>
      <c r="AD5" s="457"/>
      <c r="AE5" s="457"/>
      <c r="AF5" s="457" t="s">
        <v>195</v>
      </c>
      <c r="AG5" s="457"/>
      <c r="AH5" s="457"/>
      <c r="AI5" s="450" t="s">
        <v>637</v>
      </c>
      <c r="AJ5" s="450"/>
      <c r="AK5" s="450"/>
      <c r="AL5" s="450"/>
      <c r="AM5" s="450"/>
      <c r="AN5" s="450"/>
      <c r="AO5" s="450"/>
      <c r="AP5" s="450"/>
      <c r="AQ5" s="450"/>
      <c r="AR5" s="450"/>
      <c r="AS5" s="450"/>
      <c r="AT5" s="450"/>
      <c r="AU5" s="450"/>
      <c r="AV5" s="450"/>
      <c r="AW5" s="450"/>
      <c r="AX5" s="450"/>
      <c r="AY5" s="450"/>
      <c r="AZ5" s="450"/>
      <c r="BA5" s="450"/>
      <c r="BB5" s="450"/>
      <c r="BC5" s="450"/>
      <c r="BD5" s="450"/>
      <c r="BE5" s="450"/>
      <c r="BF5" s="450"/>
      <c r="BG5" s="450"/>
      <c r="BH5" s="450"/>
      <c r="BI5" s="450"/>
      <c r="BJ5" s="450"/>
      <c r="BK5" s="450"/>
      <c r="BL5" s="450"/>
      <c r="BM5" s="450"/>
      <c r="BN5" s="450"/>
      <c r="BO5" s="450"/>
      <c r="BP5" s="450"/>
      <c r="BQ5" s="450"/>
      <c r="BR5" s="450"/>
      <c r="BS5" s="450"/>
      <c r="BT5" s="450"/>
      <c r="BU5" s="450"/>
      <c r="BV5" s="450"/>
      <c r="BW5" s="450"/>
      <c r="BX5" s="450"/>
      <c r="BY5" s="450"/>
    </row>
    <row r="6" spans="1:77" ht="20.100000000000001" customHeight="1">
      <c r="A6" s="487"/>
      <c r="B6" s="487"/>
      <c r="C6" s="487"/>
      <c r="D6" s="458"/>
      <c r="E6" s="458"/>
      <c r="F6" s="458"/>
      <c r="G6" s="458"/>
      <c r="H6" s="458"/>
      <c r="I6" s="458"/>
      <c r="J6" s="458"/>
      <c r="K6" s="458"/>
      <c r="L6" s="458"/>
      <c r="M6" s="458"/>
      <c r="N6" s="458"/>
      <c r="O6" s="458"/>
      <c r="P6" s="458"/>
      <c r="Q6" s="458"/>
      <c r="R6" s="437" t="s">
        <v>194</v>
      </c>
      <c r="S6" s="438"/>
      <c r="T6" s="274"/>
      <c r="U6" s="274"/>
      <c r="V6" s="274"/>
      <c r="W6" s="274"/>
      <c r="X6" s="274"/>
      <c r="Y6" s="274"/>
      <c r="Z6" s="430" t="s">
        <v>635</v>
      </c>
      <c r="AA6" s="430"/>
      <c r="AB6" s="430"/>
      <c r="AC6" s="430"/>
      <c r="AD6" s="430"/>
      <c r="AE6" s="430"/>
      <c r="AF6" s="55" t="s">
        <v>196</v>
      </c>
      <c r="AG6" s="44">
        <v>0.8</v>
      </c>
      <c r="AH6" s="44">
        <v>1</v>
      </c>
      <c r="AI6" s="450"/>
      <c r="AJ6" s="450"/>
      <c r="AK6" s="450"/>
      <c r="AL6" s="450"/>
      <c r="AM6" s="450"/>
      <c r="AN6" s="450"/>
      <c r="AO6" s="450"/>
      <c r="AP6" s="450"/>
      <c r="AQ6" s="450"/>
      <c r="AR6" s="450"/>
      <c r="AS6" s="450"/>
      <c r="AT6" s="450"/>
      <c r="AU6" s="450"/>
      <c r="AV6" s="450"/>
      <c r="AW6" s="450"/>
      <c r="AX6" s="450"/>
      <c r="AY6" s="450"/>
      <c r="AZ6" s="450"/>
      <c r="BA6" s="450"/>
      <c r="BB6" s="450"/>
      <c r="BC6" s="450"/>
      <c r="BD6" s="450"/>
      <c r="BE6" s="450"/>
      <c r="BF6" s="450"/>
      <c r="BG6" s="450"/>
      <c r="BH6" s="450"/>
      <c r="BI6" s="450"/>
      <c r="BJ6" s="450"/>
      <c r="BK6" s="450"/>
      <c r="BL6" s="450"/>
      <c r="BM6" s="450"/>
      <c r="BN6" s="450"/>
      <c r="BO6" s="450"/>
      <c r="BP6" s="450"/>
      <c r="BQ6" s="450"/>
      <c r="BR6" s="450"/>
      <c r="BS6" s="450"/>
      <c r="BT6" s="450"/>
      <c r="BU6" s="450"/>
      <c r="BV6" s="450"/>
      <c r="BW6" s="450"/>
      <c r="BX6" s="450"/>
      <c r="BY6" s="450"/>
    </row>
    <row r="7" spans="1:77" ht="20.100000000000001" customHeight="1">
      <c r="A7" s="487"/>
      <c r="B7" s="487"/>
      <c r="C7" s="487"/>
      <c r="D7" s="458"/>
      <c r="E7" s="458"/>
      <c r="F7" s="458"/>
      <c r="G7" s="458"/>
      <c r="H7" s="458"/>
      <c r="I7" s="458"/>
      <c r="J7" s="458"/>
      <c r="K7" s="458"/>
      <c r="L7" s="458"/>
      <c r="M7" s="458"/>
      <c r="N7" s="458"/>
      <c r="O7" s="458"/>
      <c r="P7" s="458"/>
      <c r="Q7" s="458"/>
      <c r="R7" s="439" t="s">
        <v>163</v>
      </c>
      <c r="S7" s="440"/>
      <c r="T7" s="275"/>
      <c r="U7" s="275"/>
      <c r="V7" s="275"/>
      <c r="W7" s="275"/>
      <c r="X7" s="275"/>
      <c r="Y7" s="275"/>
      <c r="Z7" s="430"/>
      <c r="AA7" s="430"/>
      <c r="AB7" s="430"/>
      <c r="AC7" s="430"/>
      <c r="AD7" s="430"/>
      <c r="AE7" s="430"/>
      <c r="AF7" s="52" t="s">
        <v>197</v>
      </c>
      <c r="AG7" s="44">
        <v>0.5</v>
      </c>
      <c r="AH7" s="44">
        <v>0.79</v>
      </c>
      <c r="AI7" s="450"/>
      <c r="AJ7" s="450"/>
      <c r="AK7" s="450"/>
      <c r="AL7" s="450"/>
      <c r="AM7" s="450"/>
      <c r="AN7" s="450"/>
      <c r="AO7" s="450"/>
      <c r="AP7" s="450"/>
      <c r="AQ7" s="450"/>
      <c r="AR7" s="450"/>
      <c r="AS7" s="450"/>
      <c r="AT7" s="450"/>
      <c r="AU7" s="450"/>
      <c r="AV7" s="450"/>
      <c r="AW7" s="450"/>
      <c r="AX7" s="450"/>
      <c r="AY7" s="450"/>
      <c r="AZ7" s="450"/>
      <c r="BA7" s="450"/>
      <c r="BB7" s="450"/>
      <c r="BC7" s="450"/>
      <c r="BD7" s="450"/>
      <c r="BE7" s="450"/>
      <c r="BF7" s="450"/>
      <c r="BG7" s="450"/>
      <c r="BH7" s="450"/>
      <c r="BI7" s="450"/>
      <c r="BJ7" s="450"/>
      <c r="BK7" s="450"/>
      <c r="BL7" s="450"/>
      <c r="BM7" s="450"/>
      <c r="BN7" s="450"/>
      <c r="BO7" s="450"/>
      <c r="BP7" s="450"/>
      <c r="BQ7" s="450"/>
      <c r="BR7" s="450"/>
      <c r="BS7" s="450"/>
      <c r="BT7" s="450"/>
      <c r="BU7" s="450"/>
      <c r="BV7" s="450"/>
      <c r="BW7" s="450"/>
      <c r="BX7" s="450"/>
      <c r="BY7" s="450"/>
    </row>
    <row r="8" spans="1:77" ht="30" customHeight="1">
      <c r="A8" s="487"/>
      <c r="B8" s="487"/>
      <c r="C8" s="487"/>
      <c r="D8" s="433" t="s">
        <v>633</v>
      </c>
      <c r="E8" s="433"/>
      <c r="F8" s="433"/>
      <c r="G8" s="433"/>
      <c r="H8" s="433"/>
      <c r="I8" s="433"/>
      <c r="J8" s="433"/>
      <c r="K8" s="433"/>
      <c r="L8" s="433"/>
      <c r="M8" s="433"/>
      <c r="N8" s="433"/>
      <c r="O8" s="433"/>
      <c r="P8" s="433"/>
      <c r="Q8" s="433"/>
      <c r="R8" s="453" t="s">
        <v>599</v>
      </c>
      <c r="S8" s="454"/>
      <c r="T8" s="454"/>
      <c r="U8" s="454"/>
      <c r="V8" s="454"/>
      <c r="W8" s="454"/>
      <c r="X8" s="454"/>
      <c r="Y8" s="454"/>
      <c r="Z8" s="441" t="s">
        <v>613</v>
      </c>
      <c r="AA8" s="441"/>
      <c r="AB8" s="441"/>
      <c r="AC8" s="441"/>
      <c r="AD8" s="441"/>
      <c r="AE8" s="441"/>
      <c r="AF8" s="53" t="s">
        <v>111</v>
      </c>
      <c r="AG8" s="54">
        <v>0</v>
      </c>
      <c r="AH8" s="54">
        <v>0.49</v>
      </c>
      <c r="AI8" s="455" t="s">
        <v>636</v>
      </c>
      <c r="AJ8" s="455"/>
      <c r="AK8" s="456"/>
      <c r="AL8" s="481" t="s">
        <v>120</v>
      </c>
      <c r="AM8" s="482"/>
      <c r="AN8" s="482"/>
      <c r="AO8" s="483"/>
      <c r="AP8" s="447" t="s">
        <v>486</v>
      </c>
      <c r="AQ8" s="448"/>
      <c r="AR8" s="449"/>
      <c r="AS8" s="455" t="s">
        <v>639</v>
      </c>
      <c r="AT8" s="455"/>
      <c r="AU8" s="456"/>
      <c r="AV8" s="481" t="s">
        <v>120</v>
      </c>
      <c r="AW8" s="482"/>
      <c r="AX8" s="482"/>
      <c r="AY8" s="483"/>
      <c r="AZ8" s="447" t="s">
        <v>486</v>
      </c>
      <c r="BA8" s="448"/>
      <c r="BB8" s="449"/>
      <c r="BC8" s="455" t="s">
        <v>638</v>
      </c>
      <c r="BD8" s="455"/>
      <c r="BE8" s="456"/>
      <c r="BF8" s="481" t="s">
        <v>120</v>
      </c>
      <c r="BG8" s="482"/>
      <c r="BH8" s="482"/>
      <c r="BI8" s="483"/>
      <c r="BJ8" s="447" t="s">
        <v>486</v>
      </c>
      <c r="BK8" s="448"/>
      <c r="BL8" s="449"/>
      <c r="BM8" s="455" t="s">
        <v>640</v>
      </c>
      <c r="BN8" s="455"/>
      <c r="BO8" s="456"/>
      <c r="BP8" s="481" t="s">
        <v>120</v>
      </c>
      <c r="BQ8" s="482"/>
      <c r="BR8" s="482"/>
      <c r="BS8" s="483"/>
      <c r="BT8" s="447" t="s">
        <v>486</v>
      </c>
      <c r="BU8" s="448"/>
      <c r="BV8" s="449"/>
      <c r="BW8" s="484" t="s">
        <v>485</v>
      </c>
      <c r="BX8" s="485"/>
      <c r="BY8" s="485"/>
    </row>
    <row r="9" spans="1:77" ht="57" customHeight="1">
      <c r="A9" s="49" t="s">
        <v>60</v>
      </c>
      <c r="B9" s="49" t="s">
        <v>112</v>
      </c>
      <c r="C9" s="49" t="s">
        <v>24</v>
      </c>
      <c r="D9" s="50" t="s">
        <v>405</v>
      </c>
      <c r="E9" s="50" t="s">
        <v>61</v>
      </c>
      <c r="F9" s="50" t="s">
        <v>114</v>
      </c>
      <c r="G9" s="50" t="s">
        <v>113</v>
      </c>
      <c r="H9" s="50" t="s">
        <v>62</v>
      </c>
      <c r="I9" s="50" t="s">
        <v>56</v>
      </c>
      <c r="J9" s="50" t="s">
        <v>745</v>
      </c>
      <c r="K9" s="50" t="s">
        <v>115</v>
      </c>
      <c r="L9" s="50" t="s">
        <v>116</v>
      </c>
      <c r="M9" s="50" t="s">
        <v>193</v>
      </c>
      <c r="N9" s="50" t="s">
        <v>117</v>
      </c>
      <c r="O9" s="50" t="s">
        <v>118</v>
      </c>
      <c r="P9" s="50" t="s">
        <v>119</v>
      </c>
      <c r="Q9" s="50" t="s">
        <v>398</v>
      </c>
      <c r="R9" s="287" t="s">
        <v>600</v>
      </c>
      <c r="S9" s="287" t="s">
        <v>601</v>
      </c>
      <c r="T9" s="287" t="s">
        <v>602</v>
      </c>
      <c r="U9" s="287" t="s">
        <v>603</v>
      </c>
      <c r="V9" s="287" t="s">
        <v>604</v>
      </c>
      <c r="W9" s="287" t="s">
        <v>605</v>
      </c>
      <c r="X9" s="287" t="s">
        <v>606</v>
      </c>
      <c r="Y9" s="290" t="s">
        <v>607</v>
      </c>
      <c r="Z9" s="288" t="s">
        <v>608</v>
      </c>
      <c r="AA9" s="288" t="s">
        <v>609</v>
      </c>
      <c r="AB9" s="288" t="s">
        <v>610</v>
      </c>
      <c r="AC9" s="288" t="s">
        <v>611</v>
      </c>
      <c r="AD9" s="56" t="s">
        <v>199</v>
      </c>
      <c r="AE9" s="20" t="s">
        <v>169</v>
      </c>
      <c r="AF9" s="20" t="s">
        <v>612</v>
      </c>
      <c r="AG9" s="20" t="s">
        <v>614</v>
      </c>
      <c r="AH9" s="20" t="s">
        <v>421</v>
      </c>
      <c r="AI9" s="20" t="s">
        <v>598</v>
      </c>
      <c r="AJ9" s="20" t="s">
        <v>121</v>
      </c>
      <c r="AK9" s="20" t="s">
        <v>615</v>
      </c>
      <c r="AL9" s="296" t="s">
        <v>617</v>
      </c>
      <c r="AM9" s="296" t="s">
        <v>618</v>
      </c>
      <c r="AN9" s="296" t="s">
        <v>616</v>
      </c>
      <c r="AO9" s="296" t="s">
        <v>164</v>
      </c>
      <c r="AP9" s="294" t="s">
        <v>631</v>
      </c>
      <c r="AQ9" s="294" t="s">
        <v>630</v>
      </c>
      <c r="AR9" s="295" t="s">
        <v>166</v>
      </c>
      <c r="AS9" s="20" t="s">
        <v>598</v>
      </c>
      <c r="AT9" s="20" t="s">
        <v>121</v>
      </c>
      <c r="AU9" s="20" t="s">
        <v>615</v>
      </c>
      <c r="AV9" s="296" t="s">
        <v>617</v>
      </c>
      <c r="AW9" s="296" t="s">
        <v>618</v>
      </c>
      <c r="AX9" s="296" t="s">
        <v>616</v>
      </c>
      <c r="AY9" s="296" t="s">
        <v>164</v>
      </c>
      <c r="AZ9" s="294" t="s">
        <v>631</v>
      </c>
      <c r="BA9" s="294" t="s">
        <v>630</v>
      </c>
      <c r="BB9" s="295" t="s">
        <v>166</v>
      </c>
      <c r="BC9" s="20" t="s">
        <v>598</v>
      </c>
      <c r="BD9" s="20" t="s">
        <v>121</v>
      </c>
      <c r="BE9" s="20" t="s">
        <v>615</v>
      </c>
      <c r="BF9" s="296" t="s">
        <v>617</v>
      </c>
      <c r="BG9" s="296" t="s">
        <v>618</v>
      </c>
      <c r="BH9" s="296" t="s">
        <v>616</v>
      </c>
      <c r="BI9" s="296" t="s">
        <v>164</v>
      </c>
      <c r="BJ9" s="294" t="s">
        <v>631</v>
      </c>
      <c r="BK9" s="294" t="s">
        <v>630</v>
      </c>
      <c r="BL9" s="295" t="s">
        <v>166</v>
      </c>
      <c r="BM9" s="20" t="s">
        <v>598</v>
      </c>
      <c r="BN9" s="20" t="s">
        <v>121</v>
      </c>
      <c r="BO9" s="20" t="s">
        <v>615</v>
      </c>
      <c r="BP9" s="296" t="s">
        <v>617</v>
      </c>
      <c r="BQ9" s="296" t="s">
        <v>618</v>
      </c>
      <c r="BR9" s="296" t="s">
        <v>616</v>
      </c>
      <c r="BS9" s="296" t="s">
        <v>164</v>
      </c>
      <c r="BT9" s="294" t="s">
        <v>631</v>
      </c>
      <c r="BU9" s="294" t="s">
        <v>630</v>
      </c>
      <c r="BV9" s="295" t="s">
        <v>166</v>
      </c>
      <c r="BW9" s="18" t="s">
        <v>165</v>
      </c>
      <c r="BX9" s="18" t="s">
        <v>167</v>
      </c>
      <c r="BY9" s="255" t="s">
        <v>166</v>
      </c>
    </row>
    <row r="10" spans="1:77" ht="80.25" customHeight="1">
      <c r="A10" s="187">
        <v>1</v>
      </c>
      <c r="B10" s="61" t="s">
        <v>101</v>
      </c>
      <c r="C10" s="61" t="s">
        <v>487</v>
      </c>
      <c r="D10" s="59" t="s">
        <v>108</v>
      </c>
      <c r="E10" s="59" t="s">
        <v>108</v>
      </c>
      <c r="F10" s="62" t="s">
        <v>28</v>
      </c>
      <c r="G10" s="21" t="s">
        <v>201</v>
      </c>
      <c r="H10" s="62" t="s">
        <v>130</v>
      </c>
      <c r="I10" s="62" t="s">
        <v>202</v>
      </c>
      <c r="J10" s="396" t="s">
        <v>746</v>
      </c>
      <c r="K10" s="63" t="s">
        <v>203</v>
      </c>
      <c r="L10" s="62" t="s">
        <v>131</v>
      </c>
      <c r="M10" s="62" t="s">
        <v>204</v>
      </c>
      <c r="N10" s="62" t="s">
        <v>1</v>
      </c>
      <c r="O10" s="62" t="s">
        <v>4</v>
      </c>
      <c r="P10" s="67" t="s">
        <v>205</v>
      </c>
      <c r="Q10" s="276">
        <v>0.8</v>
      </c>
      <c r="R10" s="67"/>
      <c r="S10" s="67"/>
      <c r="T10" s="67"/>
      <c r="U10" s="67"/>
      <c r="V10" s="286"/>
      <c r="W10" s="67"/>
      <c r="X10" s="67"/>
      <c r="Y10" s="67"/>
      <c r="Z10" s="210"/>
      <c r="AA10" s="284"/>
      <c r="AB10" s="210"/>
      <c r="AC10" s="210"/>
      <c r="AD10" s="210"/>
      <c r="AE10" s="211"/>
      <c r="AF10" s="289" t="s">
        <v>632</v>
      </c>
      <c r="AG10" s="211"/>
      <c r="AH10" s="211"/>
      <c r="AI10" s="200"/>
      <c r="AJ10" s="207"/>
      <c r="AK10" s="207"/>
      <c r="AL10" s="254"/>
      <c r="AM10" s="200"/>
      <c r="AN10" s="200"/>
      <c r="AO10" s="254"/>
      <c r="AP10" s="256"/>
      <c r="AQ10" s="256"/>
      <c r="AR10" s="198"/>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0"/>
      <c r="BO10" s="200"/>
      <c r="BP10" s="200"/>
      <c r="BQ10" s="200"/>
      <c r="BR10" s="200"/>
      <c r="BS10" s="200"/>
      <c r="BT10" s="200"/>
      <c r="BU10" s="200"/>
      <c r="BV10" s="200"/>
      <c r="BW10" s="254"/>
      <c r="BX10" s="254"/>
      <c r="BY10" s="254"/>
    </row>
    <row r="11" spans="1:77" ht="73.5" customHeight="1">
      <c r="A11" s="187">
        <v>2</v>
      </c>
      <c r="B11" s="61" t="s">
        <v>101</v>
      </c>
      <c r="C11" s="61" t="s">
        <v>487</v>
      </c>
      <c r="D11" s="59" t="s">
        <v>108</v>
      </c>
      <c r="E11" s="59" t="s">
        <v>108</v>
      </c>
      <c r="F11" s="65" t="s">
        <v>28</v>
      </c>
      <c r="G11" s="69" t="s">
        <v>207</v>
      </c>
      <c r="H11" s="65" t="s">
        <v>206</v>
      </c>
      <c r="I11" s="65" t="s">
        <v>135</v>
      </c>
      <c r="J11" s="396" t="s">
        <v>24</v>
      </c>
      <c r="K11" s="69" t="s">
        <v>208</v>
      </c>
      <c r="L11" s="65" t="s">
        <v>131</v>
      </c>
      <c r="M11" s="62" t="s">
        <v>209</v>
      </c>
      <c r="N11" s="65" t="s">
        <v>1</v>
      </c>
      <c r="O11" s="65" t="s">
        <v>4</v>
      </c>
      <c r="P11" s="68" t="s">
        <v>210</v>
      </c>
      <c r="Q11" s="276">
        <v>0.9</v>
      </c>
      <c r="R11" s="67"/>
      <c r="S11" s="67"/>
      <c r="T11" s="67"/>
      <c r="U11" s="67"/>
      <c r="V11" s="67"/>
      <c r="W11" s="67"/>
      <c r="X11" s="67"/>
      <c r="Y11" s="67"/>
      <c r="Z11" s="197"/>
      <c r="AA11" s="210"/>
      <c r="AB11" s="210"/>
      <c r="AC11" s="210"/>
      <c r="AD11" s="210"/>
      <c r="AE11" s="221"/>
      <c r="AF11" s="221"/>
      <c r="AG11" s="221"/>
      <c r="AH11" s="221"/>
      <c r="AI11" s="200"/>
      <c r="AJ11" s="207"/>
      <c r="AK11" s="207"/>
      <c r="AL11" s="254"/>
      <c r="AM11" s="200"/>
      <c r="AN11" s="254"/>
      <c r="AO11" s="200"/>
      <c r="AP11" s="256"/>
      <c r="AQ11" s="256"/>
      <c r="AR11" s="198"/>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200"/>
      <c r="BP11" s="200"/>
      <c r="BQ11" s="200"/>
      <c r="BR11" s="200"/>
      <c r="BS11" s="200"/>
      <c r="BT11" s="200"/>
      <c r="BU11" s="200"/>
      <c r="BV11" s="200"/>
      <c r="BW11" s="254"/>
      <c r="BX11" s="254"/>
      <c r="BY11" s="254"/>
    </row>
    <row r="12" spans="1:77" ht="73.5" customHeight="1">
      <c r="A12" s="187">
        <v>3</v>
      </c>
      <c r="B12" s="60" t="s">
        <v>101</v>
      </c>
      <c r="C12" s="61" t="s">
        <v>487</v>
      </c>
      <c r="D12" s="59" t="s">
        <v>108</v>
      </c>
      <c r="E12" s="62" t="s">
        <v>145</v>
      </c>
      <c r="F12" s="62" t="s">
        <v>28</v>
      </c>
      <c r="G12" s="63" t="s">
        <v>229</v>
      </c>
      <c r="H12" s="62" t="s">
        <v>63</v>
      </c>
      <c r="I12" s="62" t="s">
        <v>135</v>
      </c>
      <c r="J12" s="396" t="s">
        <v>24</v>
      </c>
      <c r="K12" s="63" t="s">
        <v>64</v>
      </c>
      <c r="L12" s="62" t="s">
        <v>131</v>
      </c>
      <c r="M12" s="62" t="s">
        <v>230</v>
      </c>
      <c r="N12" s="62" t="s">
        <v>15</v>
      </c>
      <c r="O12" s="65" t="s">
        <v>4</v>
      </c>
      <c r="P12" s="62" t="s">
        <v>231</v>
      </c>
      <c r="Q12" s="277">
        <v>1</v>
      </c>
      <c r="R12" s="70"/>
      <c r="S12" s="70"/>
      <c r="T12" s="70"/>
      <c r="U12" s="70"/>
      <c r="V12" s="70"/>
      <c r="W12" s="70"/>
      <c r="X12" s="70"/>
      <c r="Y12" s="70"/>
      <c r="Z12" s="210"/>
      <c r="AA12" s="210"/>
      <c r="AB12" s="210"/>
      <c r="AC12" s="210"/>
      <c r="AD12" s="210"/>
      <c r="AE12" s="210"/>
      <c r="AF12" s="210"/>
      <c r="AG12" s="210"/>
      <c r="AH12" s="210"/>
      <c r="AI12" s="199"/>
      <c r="AJ12" s="207"/>
      <c r="AK12" s="207"/>
      <c r="AL12" s="254"/>
      <c r="AM12" s="200"/>
      <c r="AN12" s="254"/>
      <c r="AO12" s="201"/>
      <c r="AP12" s="191"/>
      <c r="AQ12" s="202"/>
      <c r="AR12" s="203"/>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row>
    <row r="13" spans="1:77" ht="73.5" customHeight="1">
      <c r="A13" s="187">
        <v>4</v>
      </c>
      <c r="B13" s="190" t="s">
        <v>101</v>
      </c>
      <c r="C13" s="190" t="s">
        <v>487</v>
      </c>
      <c r="D13" s="191" t="s">
        <v>144</v>
      </c>
      <c r="E13" s="191" t="s">
        <v>144</v>
      </c>
      <c r="F13" s="191" t="s">
        <v>36</v>
      </c>
      <c r="G13" s="222" t="s">
        <v>297</v>
      </c>
      <c r="H13" s="191" t="s">
        <v>293</v>
      </c>
      <c r="I13" s="191" t="s">
        <v>135</v>
      </c>
      <c r="J13" s="396" t="s">
        <v>24</v>
      </c>
      <c r="K13" s="192" t="s">
        <v>294</v>
      </c>
      <c r="L13" s="191" t="s">
        <v>131</v>
      </c>
      <c r="M13" s="191" t="s">
        <v>295</v>
      </c>
      <c r="N13" s="191" t="s">
        <v>15</v>
      </c>
      <c r="O13" s="193" t="s">
        <v>4</v>
      </c>
      <c r="P13" s="67" t="s">
        <v>296</v>
      </c>
      <c r="Q13" s="278">
        <v>1</v>
      </c>
      <c r="R13" s="67"/>
      <c r="S13" s="67"/>
      <c r="T13" s="67"/>
      <c r="U13" s="67"/>
      <c r="V13" s="67"/>
      <c r="W13" s="67"/>
      <c r="X13" s="67"/>
      <c r="Y13" s="67"/>
      <c r="Z13" s="210"/>
      <c r="AA13" s="210"/>
      <c r="AB13" s="210"/>
      <c r="AC13" s="210"/>
      <c r="AD13" s="210"/>
      <c r="AE13" s="210"/>
      <c r="AF13" s="210"/>
      <c r="AG13" s="210"/>
      <c r="AH13" s="210"/>
      <c r="AI13" s="199"/>
      <c r="AJ13" s="207"/>
      <c r="AK13" s="207"/>
      <c r="AL13" s="200"/>
      <c r="AM13" s="200"/>
      <c r="AN13" s="254"/>
      <c r="AO13" s="205"/>
      <c r="AP13" s="191"/>
      <c r="AQ13" s="202"/>
      <c r="AR13" s="203"/>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197"/>
      <c r="BX13" s="197"/>
      <c r="BY13" s="197"/>
    </row>
    <row r="14" spans="1:77" ht="84.75" customHeight="1">
      <c r="A14" s="187">
        <v>5</v>
      </c>
      <c r="B14" s="189" t="s">
        <v>101</v>
      </c>
      <c r="C14" s="190" t="s">
        <v>488</v>
      </c>
      <c r="D14" s="191" t="s">
        <v>406</v>
      </c>
      <c r="E14" s="191" t="s">
        <v>369</v>
      </c>
      <c r="F14" s="191" t="s">
        <v>40</v>
      </c>
      <c r="G14" s="192" t="s">
        <v>211</v>
      </c>
      <c r="H14" s="191" t="s">
        <v>198</v>
      </c>
      <c r="I14" s="191" t="s">
        <v>3</v>
      </c>
      <c r="J14" s="396" t="s">
        <v>746</v>
      </c>
      <c r="K14" s="191" t="s">
        <v>528</v>
      </c>
      <c r="L14" s="191" t="s">
        <v>131</v>
      </c>
      <c r="M14" s="191" t="s">
        <v>212</v>
      </c>
      <c r="N14" s="191" t="s">
        <v>15</v>
      </c>
      <c r="O14" s="193" t="s">
        <v>4</v>
      </c>
      <c r="P14" s="229" t="s">
        <v>213</v>
      </c>
      <c r="Q14" s="234">
        <v>0.8</v>
      </c>
      <c r="R14" s="225"/>
      <c r="S14" s="225"/>
      <c r="T14" s="225"/>
      <c r="U14" s="225"/>
      <c r="V14" s="225"/>
      <c r="W14" s="225"/>
      <c r="X14" s="225"/>
      <c r="Y14" s="225"/>
      <c r="Z14" s="210"/>
      <c r="AA14" s="210"/>
      <c r="AB14" s="210"/>
      <c r="AC14" s="210"/>
      <c r="AD14" s="210"/>
      <c r="AE14" s="254"/>
      <c r="AF14" s="254"/>
      <c r="AG14" s="254"/>
      <c r="AH14" s="254"/>
      <c r="AI14" s="206"/>
      <c r="AJ14" s="207"/>
      <c r="AK14" s="207"/>
      <c r="AL14" s="254"/>
      <c r="AM14" s="200"/>
      <c r="AN14" s="254"/>
      <c r="AO14" s="199"/>
      <c r="AP14" s="208"/>
      <c r="AQ14" s="208"/>
      <c r="AR14" s="198"/>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9"/>
      <c r="BR14" s="199"/>
      <c r="BS14" s="199"/>
      <c r="BT14" s="199"/>
      <c r="BU14" s="199"/>
      <c r="BV14" s="199"/>
      <c r="BW14" s="204"/>
      <c r="BX14" s="204"/>
      <c r="BY14" s="204"/>
    </row>
    <row r="15" spans="1:77" ht="60" customHeight="1">
      <c r="A15" s="187">
        <v>6</v>
      </c>
      <c r="B15" s="189" t="s">
        <v>101</v>
      </c>
      <c r="C15" s="190" t="s">
        <v>488</v>
      </c>
      <c r="D15" s="191" t="s">
        <v>406</v>
      </c>
      <c r="E15" s="191" t="s">
        <v>369</v>
      </c>
      <c r="F15" s="191" t="s">
        <v>40</v>
      </c>
      <c r="G15" s="192" t="s">
        <v>214</v>
      </c>
      <c r="H15" s="191" t="s">
        <v>200</v>
      </c>
      <c r="I15" s="191" t="s">
        <v>3</v>
      </c>
      <c r="J15" s="396" t="s">
        <v>746</v>
      </c>
      <c r="K15" s="191" t="s">
        <v>444</v>
      </c>
      <c r="L15" s="191" t="s">
        <v>131</v>
      </c>
      <c r="M15" s="191" t="s">
        <v>215</v>
      </c>
      <c r="N15" s="191" t="s">
        <v>15</v>
      </c>
      <c r="O15" s="193" t="s">
        <v>4</v>
      </c>
      <c r="P15" s="229" t="s">
        <v>216</v>
      </c>
      <c r="Q15" s="279">
        <v>0.6</v>
      </c>
      <c r="R15" s="225"/>
      <c r="S15" s="225"/>
      <c r="T15" s="225"/>
      <c r="U15" s="225"/>
      <c r="V15" s="225"/>
      <c r="W15" s="225"/>
      <c r="X15" s="225"/>
      <c r="Y15" s="225"/>
      <c r="Z15" s="210"/>
      <c r="AA15" s="210"/>
      <c r="AB15" s="210"/>
      <c r="AC15" s="210"/>
      <c r="AD15" s="210"/>
      <c r="AE15" s="254"/>
      <c r="AF15" s="254"/>
      <c r="AG15" s="254"/>
      <c r="AH15" s="254"/>
      <c r="AI15" s="206"/>
      <c r="AJ15" s="207"/>
      <c r="AK15" s="207"/>
      <c r="AL15" s="254"/>
      <c r="AM15" s="200"/>
      <c r="AN15" s="254"/>
      <c r="AO15" s="199"/>
      <c r="AP15" s="208"/>
      <c r="AQ15" s="208"/>
      <c r="AR15" s="198"/>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204"/>
      <c r="BX15" s="204"/>
      <c r="BY15" s="204"/>
    </row>
    <row r="16" spans="1:77" ht="60" customHeight="1">
      <c r="A16" s="187">
        <v>7</v>
      </c>
      <c r="B16" s="189" t="s">
        <v>101</v>
      </c>
      <c r="C16" s="190" t="s">
        <v>488</v>
      </c>
      <c r="D16" s="191" t="s">
        <v>407</v>
      </c>
      <c r="E16" s="191" t="s">
        <v>369</v>
      </c>
      <c r="F16" s="191" t="s">
        <v>40</v>
      </c>
      <c r="G16" s="192" t="s">
        <v>529</v>
      </c>
      <c r="H16" s="191" t="s">
        <v>461</v>
      </c>
      <c r="I16" s="191" t="s">
        <v>3</v>
      </c>
      <c r="J16" s="396" t="s">
        <v>24</v>
      </c>
      <c r="K16" s="192" t="s">
        <v>458</v>
      </c>
      <c r="L16" s="191" t="s">
        <v>131</v>
      </c>
      <c r="M16" s="191" t="s">
        <v>459</v>
      </c>
      <c r="N16" s="191" t="s">
        <v>15</v>
      </c>
      <c r="O16" s="193" t="s">
        <v>4</v>
      </c>
      <c r="P16" s="229" t="s">
        <v>460</v>
      </c>
      <c r="Q16" s="279">
        <v>0.9</v>
      </c>
      <c r="R16" s="225"/>
      <c r="S16" s="225"/>
      <c r="T16" s="225"/>
      <c r="U16" s="225"/>
      <c r="V16" s="225"/>
      <c r="W16" s="225"/>
      <c r="X16" s="225"/>
      <c r="Y16" s="225"/>
      <c r="Z16" s="210"/>
      <c r="AA16" s="210"/>
      <c r="AB16" s="210"/>
      <c r="AC16" s="210"/>
      <c r="AD16" s="210"/>
      <c r="AE16" s="254"/>
      <c r="AF16" s="254"/>
      <c r="AG16" s="254"/>
      <c r="AH16" s="254"/>
      <c r="AI16" s="206"/>
      <c r="AJ16" s="207"/>
      <c r="AK16" s="207"/>
      <c r="AL16" s="254"/>
      <c r="AM16" s="200"/>
      <c r="AN16" s="254"/>
      <c r="AO16" s="199"/>
      <c r="AP16" s="208"/>
      <c r="AQ16" s="208"/>
      <c r="AR16" s="198"/>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204"/>
      <c r="BX16" s="204"/>
      <c r="BY16" s="204"/>
    </row>
    <row r="17" spans="1:77" ht="60" customHeight="1">
      <c r="A17" s="187">
        <v>8</v>
      </c>
      <c r="B17" s="189" t="s">
        <v>101</v>
      </c>
      <c r="C17" s="190" t="s">
        <v>488</v>
      </c>
      <c r="D17" s="191" t="s">
        <v>144</v>
      </c>
      <c r="E17" s="191" t="s">
        <v>144</v>
      </c>
      <c r="F17" s="191" t="s">
        <v>36</v>
      </c>
      <c r="G17" s="194" t="s">
        <v>255</v>
      </c>
      <c r="H17" s="191" t="s">
        <v>256</v>
      </c>
      <c r="I17" s="191" t="s">
        <v>3</v>
      </c>
      <c r="J17" s="396" t="s">
        <v>24</v>
      </c>
      <c r="K17" s="192" t="s">
        <v>257</v>
      </c>
      <c r="L17" s="191" t="s">
        <v>131</v>
      </c>
      <c r="M17" s="191" t="s">
        <v>258</v>
      </c>
      <c r="N17" s="191" t="s">
        <v>8</v>
      </c>
      <c r="O17" s="193" t="s">
        <v>4</v>
      </c>
      <c r="P17" s="67" t="s">
        <v>259</v>
      </c>
      <c r="Q17" s="278">
        <v>0.95</v>
      </c>
      <c r="R17" s="67"/>
      <c r="S17" s="67"/>
      <c r="T17" s="67"/>
      <c r="U17" s="67"/>
      <c r="V17" s="67"/>
      <c r="W17" s="67"/>
      <c r="X17" s="67"/>
      <c r="Y17" s="67"/>
      <c r="Z17" s="210"/>
      <c r="AA17" s="210"/>
      <c r="AB17" s="210"/>
      <c r="AC17" s="210"/>
      <c r="AD17" s="210"/>
      <c r="AE17" s="210"/>
      <c r="AF17" s="210"/>
      <c r="AG17" s="210"/>
      <c r="AH17" s="210"/>
      <c r="AI17" s="206"/>
      <c r="AJ17" s="207"/>
      <c r="AK17" s="207"/>
      <c r="AL17" s="254"/>
      <c r="AM17" s="200"/>
      <c r="AN17" s="254"/>
      <c r="AO17" s="199"/>
      <c r="AP17" s="191"/>
      <c r="AQ17" s="202"/>
      <c r="AR17" s="203"/>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7"/>
      <c r="BX17" s="197"/>
      <c r="BY17" s="197"/>
    </row>
    <row r="18" spans="1:77" ht="60" customHeight="1">
      <c r="A18" s="187">
        <v>9</v>
      </c>
      <c r="B18" s="189" t="s">
        <v>101</v>
      </c>
      <c r="C18" s="190" t="s">
        <v>488</v>
      </c>
      <c r="D18" s="191" t="s">
        <v>144</v>
      </c>
      <c r="E18" s="191" t="s">
        <v>144</v>
      </c>
      <c r="F18" s="191" t="s">
        <v>36</v>
      </c>
      <c r="G18" s="194" t="s">
        <v>531</v>
      </c>
      <c r="H18" s="191" t="s">
        <v>530</v>
      </c>
      <c r="I18" s="191" t="s">
        <v>3</v>
      </c>
      <c r="J18" s="396" t="s">
        <v>24</v>
      </c>
      <c r="K18" s="192" t="s">
        <v>532</v>
      </c>
      <c r="L18" s="191" t="s">
        <v>131</v>
      </c>
      <c r="M18" s="191" t="s">
        <v>258</v>
      </c>
      <c r="N18" s="191" t="s">
        <v>15</v>
      </c>
      <c r="O18" s="193" t="s">
        <v>4</v>
      </c>
      <c r="P18" s="67" t="s">
        <v>260</v>
      </c>
      <c r="Q18" s="278">
        <v>0.85</v>
      </c>
      <c r="R18" s="67"/>
      <c r="S18" s="67"/>
      <c r="T18" s="67"/>
      <c r="U18" s="67"/>
      <c r="V18" s="67"/>
      <c r="W18" s="67"/>
      <c r="X18" s="67"/>
      <c r="Y18" s="67"/>
      <c r="Z18" s="210"/>
      <c r="AA18" s="210"/>
      <c r="AB18" s="210"/>
      <c r="AC18" s="210"/>
      <c r="AD18" s="210"/>
      <c r="AE18" s="210"/>
      <c r="AF18" s="210"/>
      <c r="AG18" s="210"/>
      <c r="AH18" s="210"/>
      <c r="AI18" s="206"/>
      <c r="AJ18" s="207"/>
      <c r="AK18" s="207"/>
      <c r="AL18" s="200"/>
      <c r="AM18" s="200"/>
      <c r="AN18" s="254"/>
      <c r="AO18" s="199"/>
      <c r="AP18" s="191"/>
      <c r="AQ18" s="202"/>
      <c r="AR18" s="203"/>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7"/>
      <c r="BX18" s="197"/>
      <c r="BY18" s="197"/>
    </row>
    <row r="19" spans="1:77" ht="111.75" customHeight="1">
      <c r="A19" s="187">
        <v>10</v>
      </c>
      <c r="B19" s="189" t="s">
        <v>101</v>
      </c>
      <c r="C19" s="190" t="s">
        <v>489</v>
      </c>
      <c r="D19" s="191" t="s">
        <v>144</v>
      </c>
      <c r="E19" s="212" t="s">
        <v>144</v>
      </c>
      <c r="F19" s="191" t="s">
        <v>30</v>
      </c>
      <c r="G19" s="192" t="s">
        <v>220</v>
      </c>
      <c r="H19" s="191" t="s">
        <v>143</v>
      </c>
      <c r="I19" s="191" t="s">
        <v>135</v>
      </c>
      <c r="J19" s="396" t="s">
        <v>24</v>
      </c>
      <c r="K19" s="192" t="s">
        <v>218</v>
      </c>
      <c r="L19" s="191" t="s">
        <v>131</v>
      </c>
      <c r="M19" s="191" t="s">
        <v>370</v>
      </c>
      <c r="N19" s="191" t="s">
        <v>15</v>
      </c>
      <c r="O19" s="193" t="s">
        <v>4</v>
      </c>
      <c r="P19" s="229" t="s">
        <v>219</v>
      </c>
      <c r="Q19" s="277">
        <v>0.95</v>
      </c>
      <c r="R19" s="70"/>
      <c r="S19" s="70"/>
      <c r="T19" s="70"/>
      <c r="U19" s="70"/>
      <c r="V19" s="70"/>
      <c r="W19" s="70"/>
      <c r="X19" s="70"/>
      <c r="Y19" s="70"/>
      <c r="Z19" s="210"/>
      <c r="AA19" s="210"/>
      <c r="AB19" s="210"/>
      <c r="AC19" s="210"/>
      <c r="AD19" s="285"/>
      <c r="AE19" s="210"/>
      <c r="AF19" s="210"/>
      <c r="AG19" s="210"/>
      <c r="AH19" s="210"/>
      <c r="AI19" s="200"/>
      <c r="AJ19" s="207"/>
      <c r="AK19" s="207"/>
      <c r="AL19" s="254"/>
      <c r="AM19" s="200"/>
      <c r="AN19" s="254"/>
      <c r="AO19" s="200"/>
      <c r="AP19" s="191"/>
      <c r="AQ19" s="202"/>
      <c r="AR19" s="203"/>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0"/>
      <c r="BV19" s="200"/>
      <c r="BW19" s="200"/>
      <c r="BX19" s="200"/>
      <c r="BY19" s="200"/>
    </row>
    <row r="20" spans="1:77" ht="111.75" customHeight="1">
      <c r="A20" s="187">
        <v>11</v>
      </c>
      <c r="B20" s="189" t="s">
        <v>101</v>
      </c>
      <c r="C20" s="190" t="s">
        <v>489</v>
      </c>
      <c r="D20" s="191" t="s">
        <v>412</v>
      </c>
      <c r="E20" s="191" t="s">
        <v>378</v>
      </c>
      <c r="F20" s="191" t="s">
        <v>26</v>
      </c>
      <c r="G20" s="192" t="s">
        <v>324</v>
      </c>
      <c r="H20" s="191" t="s">
        <v>451</v>
      </c>
      <c r="I20" s="191" t="s">
        <v>135</v>
      </c>
      <c r="J20" s="396" t="s">
        <v>24</v>
      </c>
      <c r="K20" s="192" t="s">
        <v>325</v>
      </c>
      <c r="L20" s="191" t="s">
        <v>131</v>
      </c>
      <c r="M20" s="191" t="s">
        <v>326</v>
      </c>
      <c r="N20" s="191" t="s">
        <v>15</v>
      </c>
      <c r="O20" s="193" t="s">
        <v>4</v>
      </c>
      <c r="P20" s="191" t="s">
        <v>453</v>
      </c>
      <c r="Q20" s="278">
        <v>1</v>
      </c>
      <c r="R20" s="67"/>
      <c r="S20" s="67"/>
      <c r="T20" s="67"/>
      <c r="U20" s="67"/>
      <c r="V20" s="67"/>
      <c r="W20" s="67"/>
      <c r="X20" s="67"/>
      <c r="Y20" s="67"/>
      <c r="Z20" s="210"/>
      <c r="AA20" s="210"/>
      <c r="AB20" s="210"/>
      <c r="AC20" s="210"/>
      <c r="AD20" s="210"/>
      <c r="AE20" s="210"/>
      <c r="AF20" s="210"/>
      <c r="AG20" s="210"/>
      <c r="AH20" s="210"/>
      <c r="AI20" s="199"/>
      <c r="AJ20" s="207"/>
      <c r="AK20" s="207"/>
      <c r="AL20" s="254"/>
      <c r="AM20" s="200"/>
      <c r="AN20" s="254"/>
      <c r="AO20" s="209"/>
      <c r="AP20" s="191"/>
      <c r="AQ20" s="202"/>
      <c r="AR20" s="203"/>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c r="BX20" s="209"/>
      <c r="BY20" s="209"/>
    </row>
    <row r="21" spans="1:77" ht="111.75" customHeight="1">
      <c r="A21" s="187">
        <v>12</v>
      </c>
      <c r="B21" s="189" t="s">
        <v>101</v>
      </c>
      <c r="C21" s="190" t="s">
        <v>489</v>
      </c>
      <c r="D21" s="191" t="s">
        <v>412</v>
      </c>
      <c r="E21" s="191" t="s">
        <v>378</v>
      </c>
      <c r="F21" s="191" t="s">
        <v>26</v>
      </c>
      <c r="G21" s="192" t="s">
        <v>450</v>
      </c>
      <c r="H21" s="191" t="s">
        <v>449</v>
      </c>
      <c r="I21" s="191" t="s">
        <v>135</v>
      </c>
      <c r="J21" s="396" t="s">
        <v>24</v>
      </c>
      <c r="K21" s="192" t="s">
        <v>452</v>
      </c>
      <c r="L21" s="191" t="s">
        <v>131</v>
      </c>
      <c r="M21" s="191" t="s">
        <v>326</v>
      </c>
      <c r="N21" s="191" t="s">
        <v>15</v>
      </c>
      <c r="O21" s="193" t="s">
        <v>4</v>
      </c>
      <c r="P21" s="191" t="s">
        <v>454</v>
      </c>
      <c r="Q21" s="278">
        <v>0.95</v>
      </c>
      <c r="R21" s="67"/>
      <c r="S21" s="67"/>
      <c r="T21" s="67"/>
      <c r="U21" s="67"/>
      <c r="V21" s="67"/>
      <c r="W21" s="67"/>
      <c r="X21" s="67"/>
      <c r="Y21" s="67"/>
      <c r="Z21" s="210"/>
      <c r="AA21" s="210"/>
      <c r="AB21" s="210"/>
      <c r="AC21" s="210"/>
      <c r="AD21" s="210"/>
      <c r="AE21" s="210"/>
      <c r="AF21" s="210"/>
      <c r="AG21" s="210"/>
      <c r="AH21" s="210"/>
      <c r="AI21" s="199"/>
      <c r="AJ21" s="207"/>
      <c r="AK21" s="207"/>
      <c r="AL21" s="254"/>
      <c r="AM21" s="200"/>
      <c r="AN21" s="254"/>
      <c r="AO21" s="209"/>
      <c r="AP21" s="191"/>
      <c r="AQ21" s="202"/>
      <c r="AR21" s="203"/>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row>
    <row r="22" spans="1:77" ht="80.25" customHeight="1">
      <c r="A22" s="187">
        <v>13</v>
      </c>
      <c r="B22" s="189" t="s">
        <v>102</v>
      </c>
      <c r="C22" s="190" t="s">
        <v>128</v>
      </c>
      <c r="D22" s="191" t="s">
        <v>412</v>
      </c>
      <c r="E22" s="191" t="s">
        <v>371</v>
      </c>
      <c r="F22" s="191" t="s">
        <v>36</v>
      </c>
      <c r="G22" s="192" t="s">
        <v>221</v>
      </c>
      <c r="H22" s="191" t="s">
        <v>446</v>
      </c>
      <c r="I22" s="191" t="s">
        <v>3</v>
      </c>
      <c r="J22" s="396" t="s">
        <v>24</v>
      </c>
      <c r="K22" s="192" t="s">
        <v>445</v>
      </c>
      <c r="L22" s="191" t="s">
        <v>131</v>
      </c>
      <c r="M22" s="191" t="s">
        <v>223</v>
      </c>
      <c r="N22" s="191" t="s">
        <v>15</v>
      </c>
      <c r="O22" s="193" t="s">
        <v>4</v>
      </c>
      <c r="P22" s="191" t="s">
        <v>222</v>
      </c>
      <c r="Q22" s="277">
        <v>0.95</v>
      </c>
      <c r="R22" s="70"/>
      <c r="S22" s="70"/>
      <c r="T22" s="70"/>
      <c r="U22" s="70"/>
      <c r="V22" s="70"/>
      <c r="W22" s="70"/>
      <c r="X22" s="70"/>
      <c r="Y22" s="70"/>
      <c r="Z22" s="211"/>
      <c r="AA22" s="211"/>
      <c r="AB22" s="211"/>
      <c r="AC22" s="211"/>
      <c r="AD22" s="211"/>
      <c r="AE22" s="210"/>
      <c r="AF22" s="210"/>
      <c r="AG22" s="210"/>
      <c r="AH22" s="210"/>
      <c r="AI22" s="199"/>
      <c r="AJ22" s="207"/>
      <c r="AK22" s="207"/>
      <c r="AL22" s="256"/>
      <c r="AM22" s="191"/>
      <c r="AN22" s="256"/>
      <c r="AO22" s="201"/>
      <c r="AP22" s="208"/>
      <c r="AQ22" s="208"/>
      <c r="AR22" s="198"/>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199"/>
      <c r="BR22" s="199"/>
      <c r="BS22" s="199"/>
      <c r="BT22" s="199"/>
      <c r="BU22" s="199"/>
      <c r="BV22" s="199"/>
      <c r="BW22" s="201"/>
      <c r="BX22" s="201"/>
      <c r="BY22" s="201"/>
    </row>
    <row r="23" spans="1:77" ht="80.25" customHeight="1">
      <c r="A23" s="187">
        <v>14</v>
      </c>
      <c r="B23" s="189" t="s">
        <v>102</v>
      </c>
      <c r="C23" s="190" t="s">
        <v>128</v>
      </c>
      <c r="D23" s="191" t="s">
        <v>412</v>
      </c>
      <c r="E23" s="191" t="s">
        <v>371</v>
      </c>
      <c r="F23" s="191" t="s">
        <v>36</v>
      </c>
      <c r="G23" s="192" t="s">
        <v>592</v>
      </c>
      <c r="H23" s="191" t="s">
        <v>593</v>
      </c>
      <c r="I23" s="191" t="s">
        <v>3</v>
      </c>
      <c r="J23" s="396" t="s">
        <v>24</v>
      </c>
      <c r="K23" s="192" t="s">
        <v>594</v>
      </c>
      <c r="L23" s="191" t="s">
        <v>131</v>
      </c>
      <c r="M23" s="191" t="s">
        <v>404</v>
      </c>
      <c r="N23" s="191" t="s">
        <v>8</v>
      </c>
      <c r="O23" s="193" t="s">
        <v>4</v>
      </c>
      <c r="P23" s="191" t="s">
        <v>448</v>
      </c>
      <c r="Q23" s="277">
        <v>0.95</v>
      </c>
      <c r="R23" s="70"/>
      <c r="S23" s="70"/>
      <c r="T23" s="70"/>
      <c r="U23" s="70"/>
      <c r="V23" s="70"/>
      <c r="W23" s="70"/>
      <c r="X23" s="70"/>
      <c r="Y23" s="70"/>
      <c r="Z23" s="210"/>
      <c r="AA23" s="210"/>
      <c r="AB23" s="210"/>
      <c r="AC23" s="211"/>
      <c r="AD23" s="211"/>
      <c r="AE23" s="210"/>
      <c r="AF23" s="210"/>
      <c r="AG23" s="210"/>
      <c r="AH23" s="210"/>
      <c r="AI23" s="199"/>
      <c r="AJ23" s="233"/>
      <c r="AK23" s="233"/>
      <c r="AL23" s="256"/>
      <c r="AM23" s="191"/>
      <c r="AN23" s="256"/>
      <c r="AO23" s="201"/>
      <c r="AP23" s="208"/>
      <c r="AQ23" s="208"/>
      <c r="AR23" s="256"/>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row>
    <row r="24" spans="1:77" ht="80.25" customHeight="1">
      <c r="A24" s="187">
        <v>15</v>
      </c>
      <c r="B24" s="60" t="s">
        <v>102</v>
      </c>
      <c r="C24" s="61" t="s">
        <v>128</v>
      </c>
      <c r="D24" s="62" t="s">
        <v>412</v>
      </c>
      <c r="E24" s="62" t="s">
        <v>371</v>
      </c>
      <c r="F24" s="62" t="s">
        <v>36</v>
      </c>
      <c r="G24" s="63" t="s">
        <v>403</v>
      </c>
      <c r="H24" s="51" t="s">
        <v>402</v>
      </c>
      <c r="I24" s="62" t="s">
        <v>3</v>
      </c>
      <c r="J24" s="396" t="s">
        <v>746</v>
      </c>
      <c r="K24" s="62" t="s">
        <v>447</v>
      </c>
      <c r="L24" s="62" t="s">
        <v>131</v>
      </c>
      <c r="M24" s="62" t="s">
        <v>404</v>
      </c>
      <c r="N24" s="62" t="s">
        <v>8</v>
      </c>
      <c r="O24" s="65" t="s">
        <v>4</v>
      </c>
      <c r="P24" s="62" t="s">
        <v>448</v>
      </c>
      <c r="Q24" s="277">
        <v>0.95</v>
      </c>
      <c r="R24" s="70"/>
      <c r="S24" s="70"/>
      <c r="T24" s="70"/>
      <c r="U24" s="70"/>
      <c r="V24" s="70"/>
      <c r="W24" s="70"/>
      <c r="X24" s="70"/>
      <c r="Y24" s="70"/>
      <c r="Z24" s="210"/>
      <c r="AA24" s="210"/>
      <c r="AB24" s="210"/>
      <c r="AC24" s="210"/>
      <c r="AD24" s="211"/>
      <c r="AE24" s="210"/>
      <c r="AF24" s="210"/>
      <c r="AG24" s="210"/>
      <c r="AH24" s="210"/>
      <c r="AI24" s="199"/>
      <c r="AJ24" s="233"/>
      <c r="AK24" s="233"/>
      <c r="AL24" s="256"/>
      <c r="AM24" s="191"/>
      <c r="AN24" s="256"/>
      <c r="AO24" s="201"/>
      <c r="AP24" s="208"/>
      <c r="AQ24" s="208"/>
      <c r="AR24" s="256"/>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row>
    <row r="25" spans="1:77" ht="71.25" customHeight="1">
      <c r="A25" s="187">
        <v>16</v>
      </c>
      <c r="B25" s="189" t="s">
        <v>102</v>
      </c>
      <c r="C25" s="190" t="s">
        <v>491</v>
      </c>
      <c r="D25" s="191" t="s">
        <v>408</v>
      </c>
      <c r="E25" s="191" t="s">
        <v>372</v>
      </c>
      <c r="F25" s="191" t="s">
        <v>36</v>
      </c>
      <c r="G25" s="192" t="s">
        <v>233</v>
      </c>
      <c r="H25" s="191" t="s">
        <v>232</v>
      </c>
      <c r="I25" s="191" t="s">
        <v>135</v>
      </c>
      <c r="J25" s="396" t="s">
        <v>24</v>
      </c>
      <c r="K25" s="192" t="s">
        <v>234</v>
      </c>
      <c r="L25" s="191" t="s">
        <v>131</v>
      </c>
      <c r="M25" s="191" t="s">
        <v>235</v>
      </c>
      <c r="N25" s="191" t="s">
        <v>15</v>
      </c>
      <c r="O25" s="193" t="s">
        <v>4</v>
      </c>
      <c r="P25" s="191" t="s">
        <v>236</v>
      </c>
      <c r="Q25" s="277">
        <v>0.95</v>
      </c>
      <c r="R25" s="70"/>
      <c r="S25" s="70"/>
      <c r="T25" s="70"/>
      <c r="U25" s="70"/>
      <c r="V25" s="70"/>
      <c r="W25" s="70"/>
      <c r="X25" s="70"/>
      <c r="Y25" s="70"/>
      <c r="Z25" s="202"/>
      <c r="AA25" s="202"/>
      <c r="AB25" s="202"/>
      <c r="AC25" s="202"/>
      <c r="AD25" s="202"/>
      <c r="AE25" s="202"/>
      <c r="AF25" s="202"/>
      <c r="AG25" s="202"/>
      <c r="AH25" s="202"/>
      <c r="AI25" s="199"/>
      <c r="AJ25" s="207"/>
      <c r="AK25" s="207"/>
      <c r="AL25" s="200"/>
      <c r="AM25" s="200"/>
      <c r="AN25" s="254"/>
      <c r="AO25" s="197"/>
      <c r="AP25" s="191"/>
      <c r="AQ25" s="202"/>
      <c r="AR25" s="203"/>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c r="BW25" s="197"/>
      <c r="BX25" s="197"/>
      <c r="BY25" s="197"/>
    </row>
    <row r="26" spans="1:77" ht="60" customHeight="1">
      <c r="A26" s="187">
        <v>17</v>
      </c>
      <c r="B26" s="189" t="s">
        <v>102</v>
      </c>
      <c r="C26" s="190" t="s">
        <v>491</v>
      </c>
      <c r="D26" s="191" t="s">
        <v>408</v>
      </c>
      <c r="E26" s="191" t="s">
        <v>372</v>
      </c>
      <c r="F26" s="191" t="s">
        <v>36</v>
      </c>
      <c r="G26" s="192" t="s">
        <v>239</v>
      </c>
      <c r="H26" s="191" t="s">
        <v>238</v>
      </c>
      <c r="I26" s="191" t="s">
        <v>135</v>
      </c>
      <c r="J26" s="396" t="s">
        <v>24</v>
      </c>
      <c r="K26" s="192" t="s">
        <v>237</v>
      </c>
      <c r="L26" s="191" t="s">
        <v>131</v>
      </c>
      <c r="M26" s="191" t="s">
        <v>240</v>
      </c>
      <c r="N26" s="191" t="s">
        <v>15</v>
      </c>
      <c r="O26" s="193" t="s">
        <v>4</v>
      </c>
      <c r="P26" s="191" t="s">
        <v>241</v>
      </c>
      <c r="Q26" s="277">
        <v>0.8</v>
      </c>
      <c r="R26" s="70"/>
      <c r="S26" s="70"/>
      <c r="T26" s="70"/>
      <c r="U26" s="70"/>
      <c r="V26" s="70"/>
      <c r="W26" s="70"/>
      <c r="X26" s="70"/>
      <c r="Y26" s="70"/>
      <c r="Z26" s="202"/>
      <c r="AA26" s="202"/>
      <c r="AB26" s="202"/>
      <c r="AC26" s="202"/>
      <c r="AD26" s="202"/>
      <c r="AE26" s="202"/>
      <c r="AF26" s="202"/>
      <c r="AG26" s="202"/>
      <c r="AH26" s="202"/>
      <c r="AI26" s="199"/>
      <c r="AJ26" s="207"/>
      <c r="AK26" s="207"/>
      <c r="AL26" s="200"/>
      <c r="AM26" s="200"/>
      <c r="AN26" s="254"/>
      <c r="AO26" s="197"/>
      <c r="AP26" s="191"/>
      <c r="AQ26" s="202"/>
      <c r="AR26" s="203"/>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7"/>
      <c r="BR26" s="197"/>
      <c r="BS26" s="197"/>
      <c r="BT26" s="197"/>
      <c r="BU26" s="197"/>
      <c r="BV26" s="197"/>
      <c r="BW26" s="197"/>
      <c r="BX26" s="197"/>
      <c r="BY26" s="197"/>
    </row>
    <row r="27" spans="1:77" s="188" customFormat="1" ht="60" customHeight="1">
      <c r="A27" s="187">
        <v>18</v>
      </c>
      <c r="B27" s="190" t="s">
        <v>102</v>
      </c>
      <c r="C27" s="190" t="s">
        <v>491</v>
      </c>
      <c r="D27" s="191" t="s">
        <v>409</v>
      </c>
      <c r="E27" s="191" t="s">
        <v>373</v>
      </c>
      <c r="F27" s="191" t="s">
        <v>36</v>
      </c>
      <c r="G27" s="192" t="s">
        <v>513</v>
      </c>
      <c r="H27" s="194" t="s">
        <v>503</v>
      </c>
      <c r="I27" s="191" t="s">
        <v>135</v>
      </c>
      <c r="J27" s="396" t="s">
        <v>24</v>
      </c>
      <c r="K27" s="191" t="s">
        <v>508</v>
      </c>
      <c r="L27" s="191" t="s">
        <v>131</v>
      </c>
      <c r="M27" s="191" t="s">
        <v>518</v>
      </c>
      <c r="N27" s="191" t="s">
        <v>465</v>
      </c>
      <c r="O27" s="191" t="s">
        <v>4</v>
      </c>
      <c r="P27" s="67" t="s">
        <v>523</v>
      </c>
      <c r="Q27" s="278">
        <v>1</v>
      </c>
      <c r="R27" s="67"/>
      <c r="S27" s="67"/>
      <c r="T27" s="67"/>
      <c r="U27" s="67"/>
      <c r="V27" s="67"/>
      <c r="W27" s="67"/>
      <c r="X27" s="67"/>
      <c r="Y27" s="67"/>
      <c r="Z27" s="202"/>
      <c r="AA27" s="202"/>
      <c r="AB27" s="202"/>
      <c r="AC27" s="202"/>
      <c r="AD27" s="202"/>
      <c r="AE27" s="202"/>
      <c r="AF27" s="202"/>
      <c r="AG27" s="202"/>
      <c r="AH27" s="202"/>
      <c r="AI27" s="215"/>
      <c r="AJ27" s="293"/>
      <c r="AK27" s="293"/>
      <c r="AL27" s="213"/>
      <c r="AM27" s="216"/>
      <c r="AN27" s="213"/>
      <c r="AO27" s="217"/>
      <c r="AP27" s="216"/>
      <c r="AQ27" s="218"/>
      <c r="AR27" s="219"/>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7"/>
      <c r="BR27" s="217"/>
      <c r="BS27" s="217"/>
      <c r="BT27" s="217"/>
      <c r="BU27" s="217"/>
      <c r="BV27" s="217"/>
      <c r="BW27" s="217"/>
      <c r="BX27" s="217"/>
      <c r="BY27" s="217"/>
    </row>
    <row r="28" spans="1:77" ht="60" customHeight="1">
      <c r="A28" s="187">
        <v>19</v>
      </c>
      <c r="B28" s="190" t="s">
        <v>102</v>
      </c>
      <c r="C28" s="190" t="s">
        <v>491</v>
      </c>
      <c r="D28" s="191" t="s">
        <v>410</v>
      </c>
      <c r="E28" s="191" t="s">
        <v>374</v>
      </c>
      <c r="F28" s="191" t="s">
        <v>36</v>
      </c>
      <c r="G28" s="192" t="s">
        <v>514</v>
      </c>
      <c r="H28" s="194" t="s">
        <v>504</v>
      </c>
      <c r="I28" s="191" t="s">
        <v>135</v>
      </c>
      <c r="J28" s="396" t="s">
        <v>24</v>
      </c>
      <c r="K28" s="191" t="s">
        <v>509</v>
      </c>
      <c r="L28" s="191" t="s">
        <v>131</v>
      </c>
      <c r="M28" s="191" t="s">
        <v>519</v>
      </c>
      <c r="N28" s="191" t="s">
        <v>464</v>
      </c>
      <c r="O28" s="191" t="s">
        <v>4</v>
      </c>
      <c r="P28" s="67" t="s">
        <v>524</v>
      </c>
      <c r="Q28" s="278">
        <v>1</v>
      </c>
      <c r="R28" s="67"/>
      <c r="S28" s="67"/>
      <c r="T28" s="67"/>
      <c r="U28" s="67"/>
      <c r="V28" s="67"/>
      <c r="W28" s="67"/>
      <c r="X28" s="67"/>
      <c r="Y28" s="67"/>
      <c r="Z28" s="202"/>
      <c r="AA28" s="202"/>
      <c r="AB28" s="202"/>
      <c r="AC28" s="202"/>
      <c r="AD28" s="202"/>
      <c r="AE28" s="202"/>
      <c r="AF28" s="202"/>
      <c r="AG28" s="202"/>
      <c r="AH28" s="202"/>
      <c r="AI28" s="199"/>
      <c r="AJ28" s="207"/>
      <c r="AK28" s="207"/>
      <c r="AL28" s="254"/>
      <c r="AM28" s="200"/>
      <c r="AN28" s="254"/>
      <c r="AO28" s="206"/>
      <c r="AP28" s="191"/>
      <c r="AQ28" s="202"/>
      <c r="AR28" s="203"/>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row>
    <row r="29" spans="1:77" s="188" customFormat="1" ht="60" customHeight="1">
      <c r="A29" s="187">
        <v>20</v>
      </c>
      <c r="B29" s="190" t="s">
        <v>102</v>
      </c>
      <c r="C29" s="190" t="s">
        <v>491</v>
      </c>
      <c r="D29" s="191" t="s">
        <v>410</v>
      </c>
      <c r="E29" s="191" t="s">
        <v>374</v>
      </c>
      <c r="F29" s="191" t="s">
        <v>36</v>
      </c>
      <c r="G29" s="192" t="s">
        <v>515</v>
      </c>
      <c r="H29" s="192" t="s">
        <v>505</v>
      </c>
      <c r="I29" s="191" t="s">
        <v>135</v>
      </c>
      <c r="J29" s="396" t="s">
        <v>24</v>
      </c>
      <c r="K29" s="191" t="s">
        <v>510</v>
      </c>
      <c r="L29" s="191" t="s">
        <v>131</v>
      </c>
      <c r="M29" s="191" t="s">
        <v>520</v>
      </c>
      <c r="N29" s="191" t="s">
        <v>464</v>
      </c>
      <c r="O29" s="191" t="s">
        <v>4</v>
      </c>
      <c r="P29" s="67" t="s">
        <v>525</v>
      </c>
      <c r="Q29" s="278">
        <v>1</v>
      </c>
      <c r="R29" s="67"/>
      <c r="S29" s="67"/>
      <c r="T29" s="67"/>
      <c r="U29" s="67"/>
      <c r="V29" s="67"/>
      <c r="W29" s="67"/>
      <c r="X29" s="67"/>
      <c r="Y29" s="67"/>
      <c r="Z29" s="202"/>
      <c r="AA29" s="202"/>
      <c r="AB29" s="202"/>
      <c r="AC29" s="202"/>
      <c r="AD29" s="202"/>
      <c r="AE29" s="202"/>
      <c r="AF29" s="202"/>
      <c r="AG29" s="202"/>
      <c r="AH29" s="202"/>
      <c r="AI29" s="215"/>
      <c r="AJ29" s="293"/>
      <c r="AK29" s="293"/>
      <c r="AL29" s="216"/>
      <c r="AM29" s="216"/>
      <c r="AN29" s="213"/>
      <c r="AO29" s="214"/>
      <c r="AP29" s="216"/>
      <c r="AQ29" s="218"/>
      <c r="AR29" s="219"/>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row>
    <row r="30" spans="1:77" ht="60" customHeight="1">
      <c r="A30" s="187">
        <v>21</v>
      </c>
      <c r="B30" s="190" t="s">
        <v>102</v>
      </c>
      <c r="C30" s="190" t="s">
        <v>491</v>
      </c>
      <c r="D30" s="191" t="s">
        <v>410</v>
      </c>
      <c r="E30" s="191" t="s">
        <v>374</v>
      </c>
      <c r="F30" s="191" t="s">
        <v>36</v>
      </c>
      <c r="G30" s="192" t="s">
        <v>516</v>
      </c>
      <c r="H30" s="192" t="s">
        <v>506</v>
      </c>
      <c r="I30" s="191" t="s">
        <v>3</v>
      </c>
      <c r="J30" s="396" t="s">
        <v>746</v>
      </c>
      <c r="K30" s="191" t="s">
        <v>511</v>
      </c>
      <c r="L30" s="191" t="s">
        <v>131</v>
      </c>
      <c r="M30" s="191" t="s">
        <v>521</v>
      </c>
      <c r="N30" s="191" t="s">
        <v>11</v>
      </c>
      <c r="O30" s="191" t="s">
        <v>4</v>
      </c>
      <c r="P30" s="67" t="s">
        <v>526</v>
      </c>
      <c r="Q30" s="278">
        <v>0.8</v>
      </c>
      <c r="R30" s="67"/>
      <c r="S30" s="67"/>
      <c r="T30" s="67"/>
      <c r="U30" s="67"/>
      <c r="V30" s="67"/>
      <c r="W30" s="67"/>
      <c r="X30" s="67"/>
      <c r="Y30" s="67"/>
      <c r="Z30" s="202"/>
      <c r="AA30" s="202"/>
      <c r="AB30" s="202"/>
      <c r="AC30" s="202"/>
      <c r="AD30" s="202"/>
      <c r="AE30" s="202"/>
      <c r="AF30" s="202"/>
      <c r="AG30" s="202"/>
      <c r="AH30" s="202"/>
      <c r="AI30" s="199"/>
      <c r="AJ30" s="207"/>
      <c r="AK30" s="207"/>
      <c r="AL30" s="200"/>
      <c r="AM30" s="200"/>
      <c r="AN30" s="254"/>
      <c r="AO30" s="197"/>
      <c r="AP30" s="191"/>
      <c r="AQ30" s="202"/>
      <c r="AR30" s="203"/>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197"/>
      <c r="BR30" s="197"/>
      <c r="BS30" s="197"/>
      <c r="BT30" s="197"/>
      <c r="BU30" s="197"/>
      <c r="BV30" s="197"/>
      <c r="BW30" s="197"/>
      <c r="BX30" s="197"/>
      <c r="BY30" s="197"/>
    </row>
    <row r="31" spans="1:77" ht="60" customHeight="1">
      <c r="A31" s="187">
        <v>22</v>
      </c>
      <c r="B31" s="190" t="s">
        <v>102</v>
      </c>
      <c r="C31" s="190" t="s">
        <v>491</v>
      </c>
      <c r="D31" s="191" t="s">
        <v>410</v>
      </c>
      <c r="E31" s="191" t="s">
        <v>374</v>
      </c>
      <c r="F31" s="191" t="s">
        <v>36</v>
      </c>
      <c r="G31" s="192" t="s">
        <v>517</v>
      </c>
      <c r="H31" s="192" t="s">
        <v>507</v>
      </c>
      <c r="I31" s="191" t="s">
        <v>3</v>
      </c>
      <c r="J31" s="396" t="s">
        <v>746</v>
      </c>
      <c r="K31" s="191" t="s">
        <v>512</v>
      </c>
      <c r="L31" s="191" t="s">
        <v>131</v>
      </c>
      <c r="M31" s="191" t="s">
        <v>522</v>
      </c>
      <c r="N31" s="191" t="s">
        <v>11</v>
      </c>
      <c r="O31" s="191" t="s">
        <v>4</v>
      </c>
      <c r="P31" s="67" t="s">
        <v>527</v>
      </c>
      <c r="Q31" s="278">
        <v>0.9</v>
      </c>
      <c r="R31" s="67"/>
      <c r="S31" s="67"/>
      <c r="T31" s="67"/>
      <c r="U31" s="67"/>
      <c r="V31" s="67"/>
      <c r="W31" s="67"/>
      <c r="X31" s="67"/>
      <c r="Y31" s="67"/>
      <c r="Z31" s="202"/>
      <c r="AA31" s="202"/>
      <c r="AB31" s="202"/>
      <c r="AC31" s="202"/>
      <c r="AD31" s="202"/>
      <c r="AE31" s="202"/>
      <c r="AF31" s="202"/>
      <c r="AG31" s="202"/>
      <c r="AH31" s="202"/>
      <c r="AI31" s="199"/>
      <c r="AJ31" s="207"/>
      <c r="AK31" s="207"/>
      <c r="AL31" s="200"/>
      <c r="AM31" s="200"/>
      <c r="AN31" s="254"/>
      <c r="AO31" s="197"/>
      <c r="AP31" s="191"/>
      <c r="AQ31" s="202"/>
      <c r="AR31" s="203"/>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c r="BS31" s="197"/>
      <c r="BT31" s="197"/>
      <c r="BU31" s="197"/>
      <c r="BV31" s="197"/>
      <c r="BW31" s="197"/>
      <c r="BX31" s="197"/>
      <c r="BY31" s="197"/>
    </row>
    <row r="32" spans="1:77" ht="60" customHeight="1">
      <c r="A32" s="187">
        <v>23</v>
      </c>
      <c r="B32" s="60" t="s">
        <v>102</v>
      </c>
      <c r="C32" s="61" t="s">
        <v>492</v>
      </c>
      <c r="D32" s="62" t="s">
        <v>144</v>
      </c>
      <c r="E32" s="62" t="s">
        <v>144</v>
      </c>
      <c r="F32" s="62" t="s">
        <v>36</v>
      </c>
      <c r="G32" s="63" t="s">
        <v>244</v>
      </c>
      <c r="H32" s="62" t="s">
        <v>242</v>
      </c>
      <c r="I32" s="62" t="s">
        <v>135</v>
      </c>
      <c r="J32" s="396" t="s">
        <v>24</v>
      </c>
      <c r="K32" s="63" t="s">
        <v>243</v>
      </c>
      <c r="L32" s="62" t="s">
        <v>131</v>
      </c>
      <c r="M32" s="62" t="s">
        <v>245</v>
      </c>
      <c r="N32" s="62" t="s">
        <v>15</v>
      </c>
      <c r="O32" s="65" t="s">
        <v>4</v>
      </c>
      <c r="P32" s="62" t="s">
        <v>246</v>
      </c>
      <c r="Q32" s="277">
        <v>0.85</v>
      </c>
      <c r="R32" s="70"/>
      <c r="S32" s="70"/>
      <c r="T32" s="70"/>
      <c r="U32" s="70"/>
      <c r="V32" s="70"/>
      <c r="W32" s="70"/>
      <c r="X32" s="70"/>
      <c r="Y32" s="70"/>
      <c r="Z32" s="210"/>
      <c r="AA32" s="210"/>
      <c r="AB32" s="210"/>
      <c r="AC32" s="210"/>
      <c r="AD32" s="210"/>
      <c r="AE32" s="210"/>
      <c r="AF32" s="210"/>
      <c r="AG32" s="210"/>
      <c r="AH32" s="210"/>
      <c r="AI32" s="199"/>
      <c r="AJ32" s="207"/>
      <c r="AK32" s="207"/>
      <c r="AL32" s="200"/>
      <c r="AM32" s="200"/>
      <c r="AN32" s="254"/>
      <c r="AO32" s="197"/>
      <c r="AP32" s="191"/>
      <c r="AQ32" s="202"/>
      <c r="AR32" s="203"/>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c r="BS32" s="197"/>
      <c r="BT32" s="197"/>
      <c r="BU32" s="197"/>
      <c r="BV32" s="197"/>
      <c r="BW32" s="197"/>
      <c r="BX32" s="197"/>
      <c r="BY32" s="197"/>
    </row>
    <row r="33" spans="1:77" ht="74.25" customHeight="1">
      <c r="A33" s="187">
        <v>24</v>
      </c>
      <c r="B33" s="60" t="s">
        <v>102</v>
      </c>
      <c r="C33" s="61" t="s">
        <v>492</v>
      </c>
      <c r="D33" s="62" t="s">
        <v>144</v>
      </c>
      <c r="E33" s="62" t="s">
        <v>144</v>
      </c>
      <c r="F33" s="62" t="s">
        <v>43</v>
      </c>
      <c r="G33" s="63" t="s">
        <v>147</v>
      </c>
      <c r="H33" s="62" t="s">
        <v>146</v>
      </c>
      <c r="I33" s="62" t="s">
        <v>135</v>
      </c>
      <c r="J33" s="396" t="s">
        <v>746</v>
      </c>
      <c r="K33" s="63" t="s">
        <v>249</v>
      </c>
      <c r="L33" s="62" t="s">
        <v>131</v>
      </c>
      <c r="M33" s="62" t="s">
        <v>247</v>
      </c>
      <c r="N33" s="62" t="s">
        <v>1</v>
      </c>
      <c r="O33" s="65" t="s">
        <v>4</v>
      </c>
      <c r="P33" s="62" t="s">
        <v>248</v>
      </c>
      <c r="Q33" s="277">
        <v>1</v>
      </c>
      <c r="R33" s="70"/>
      <c r="S33" s="70"/>
      <c r="T33" s="70"/>
      <c r="U33" s="70"/>
      <c r="V33" s="70"/>
      <c r="W33" s="70"/>
      <c r="X33" s="70"/>
      <c r="Y33" s="70"/>
      <c r="Z33" s="210"/>
      <c r="AA33" s="210"/>
      <c r="AB33" s="210"/>
      <c r="AC33" s="210"/>
      <c r="AD33" s="210"/>
      <c r="AE33" s="210"/>
      <c r="AF33" s="210"/>
      <c r="AG33" s="210"/>
      <c r="AH33" s="210"/>
      <c r="AI33" s="200"/>
      <c r="AJ33" s="207"/>
      <c r="AK33" s="207"/>
      <c r="AL33" s="254"/>
      <c r="AM33" s="200"/>
      <c r="AN33" s="254"/>
      <c r="AO33" s="197"/>
      <c r="AP33" s="208"/>
      <c r="AQ33" s="208"/>
      <c r="AR33" s="198"/>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c r="BS33" s="197"/>
      <c r="BT33" s="197"/>
      <c r="BU33" s="197"/>
      <c r="BV33" s="197"/>
      <c r="BW33" s="197"/>
      <c r="BX33" s="197"/>
      <c r="BY33" s="197"/>
    </row>
    <row r="34" spans="1:77" ht="113.25" customHeight="1">
      <c r="A34" s="187">
        <v>25</v>
      </c>
      <c r="B34" s="60" t="s">
        <v>102</v>
      </c>
      <c r="C34" s="61" t="s">
        <v>493</v>
      </c>
      <c r="D34" s="62" t="s">
        <v>406</v>
      </c>
      <c r="E34" s="62" t="s">
        <v>149</v>
      </c>
      <c r="F34" s="62" t="s">
        <v>36</v>
      </c>
      <c r="G34" s="63" t="s">
        <v>250</v>
      </c>
      <c r="H34" s="62" t="s">
        <v>65</v>
      </c>
      <c r="I34" s="62" t="s">
        <v>135</v>
      </c>
      <c r="J34" s="396" t="s">
        <v>24</v>
      </c>
      <c r="K34" s="63" t="s">
        <v>595</v>
      </c>
      <c r="L34" s="62" t="s">
        <v>131</v>
      </c>
      <c r="M34" s="62" t="s">
        <v>251</v>
      </c>
      <c r="N34" s="62" t="s">
        <v>20</v>
      </c>
      <c r="O34" s="65" t="s">
        <v>14</v>
      </c>
      <c r="P34" s="66" t="s">
        <v>417</v>
      </c>
      <c r="Q34" s="280">
        <v>-0.05</v>
      </c>
      <c r="R34" s="225"/>
      <c r="S34" s="225"/>
      <c r="T34" s="225"/>
      <c r="U34" s="225"/>
      <c r="V34" s="225"/>
      <c r="W34" s="225"/>
      <c r="X34" s="225"/>
      <c r="Y34" s="225"/>
      <c r="Z34" s="210"/>
      <c r="AA34" s="210"/>
      <c r="AB34" s="210"/>
      <c r="AC34" s="210"/>
      <c r="AD34" s="210"/>
      <c r="AE34" s="210"/>
      <c r="AF34" s="210"/>
      <c r="AG34" s="210"/>
      <c r="AH34" s="210"/>
      <c r="AI34" s="200"/>
      <c r="AJ34" s="207"/>
      <c r="AK34" s="207"/>
      <c r="AL34" s="254"/>
      <c r="AM34" s="200"/>
      <c r="AN34" s="254"/>
      <c r="AO34" s="197"/>
      <c r="AP34" s="208"/>
      <c r="AQ34" s="208"/>
      <c r="AR34" s="198"/>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c r="BS34" s="200"/>
      <c r="BT34" s="200"/>
      <c r="BU34" s="200"/>
      <c r="BV34" s="200"/>
      <c r="BW34" s="197"/>
      <c r="BX34" s="197"/>
      <c r="BY34" s="197"/>
    </row>
    <row r="35" spans="1:77" ht="68.25" customHeight="1">
      <c r="A35" s="187">
        <v>26</v>
      </c>
      <c r="B35" s="60" t="s">
        <v>102</v>
      </c>
      <c r="C35" s="61" t="s">
        <v>493</v>
      </c>
      <c r="D35" s="64" t="s">
        <v>406</v>
      </c>
      <c r="E35" s="64" t="s">
        <v>149</v>
      </c>
      <c r="F35" s="62" t="s">
        <v>36</v>
      </c>
      <c r="G35" s="21" t="s">
        <v>416</v>
      </c>
      <c r="H35" s="62" t="s">
        <v>148</v>
      </c>
      <c r="I35" s="62" t="s">
        <v>135</v>
      </c>
      <c r="J35" s="396" t="s">
        <v>24</v>
      </c>
      <c r="K35" s="63" t="s">
        <v>253</v>
      </c>
      <c r="L35" s="62" t="s">
        <v>131</v>
      </c>
      <c r="M35" s="62" t="s">
        <v>252</v>
      </c>
      <c r="N35" s="62" t="s">
        <v>20</v>
      </c>
      <c r="O35" s="65" t="s">
        <v>4</v>
      </c>
      <c r="P35" s="67" t="s">
        <v>254</v>
      </c>
      <c r="Q35" s="278">
        <v>0.8</v>
      </c>
      <c r="R35" s="67"/>
      <c r="S35" s="67"/>
      <c r="T35" s="67"/>
      <c r="U35" s="67"/>
      <c r="V35" s="67"/>
      <c r="W35" s="67"/>
      <c r="X35" s="67"/>
      <c r="Y35" s="67"/>
      <c r="Z35" s="221"/>
      <c r="AA35" s="221"/>
      <c r="AB35" s="221"/>
      <c r="AC35" s="221"/>
      <c r="AD35" s="221"/>
      <c r="AE35" s="221"/>
      <c r="AF35" s="221"/>
      <c r="AG35" s="221"/>
      <c r="AH35" s="221"/>
      <c r="AI35" s="200"/>
      <c r="AJ35" s="207"/>
      <c r="AK35" s="207"/>
      <c r="AL35" s="254"/>
      <c r="AM35" s="200"/>
      <c r="AN35" s="254"/>
      <c r="AO35" s="197"/>
      <c r="AP35" s="208"/>
      <c r="AQ35" s="208"/>
      <c r="AR35" s="198"/>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197"/>
      <c r="BX35" s="197"/>
      <c r="BY35" s="197"/>
    </row>
    <row r="36" spans="1:77" ht="60" customHeight="1">
      <c r="A36" s="187">
        <v>27</v>
      </c>
      <c r="B36" s="61" t="s">
        <v>102</v>
      </c>
      <c r="C36" s="61" t="s">
        <v>494</v>
      </c>
      <c r="D36" s="62" t="s">
        <v>144</v>
      </c>
      <c r="E36" s="62" t="s">
        <v>144</v>
      </c>
      <c r="F36" s="62" t="s">
        <v>36</v>
      </c>
      <c r="G36" s="71" t="s">
        <v>418</v>
      </c>
      <c r="H36" s="62" t="s">
        <v>419</v>
      </c>
      <c r="I36" s="62" t="s">
        <v>135</v>
      </c>
      <c r="J36" s="396" t="s">
        <v>24</v>
      </c>
      <c r="K36" s="63" t="s">
        <v>420</v>
      </c>
      <c r="L36" s="62" t="s">
        <v>131</v>
      </c>
      <c r="M36" s="62" t="s">
        <v>261</v>
      </c>
      <c r="N36" s="62" t="s">
        <v>1</v>
      </c>
      <c r="O36" s="65" t="s">
        <v>4</v>
      </c>
      <c r="P36" s="67" t="s">
        <v>262</v>
      </c>
      <c r="Q36" s="278">
        <v>0.95</v>
      </c>
      <c r="R36" s="67"/>
      <c r="S36" s="67"/>
      <c r="T36" s="67"/>
      <c r="U36" s="67"/>
      <c r="V36" s="67"/>
      <c r="W36" s="67"/>
      <c r="X36" s="67"/>
      <c r="Y36" s="67"/>
      <c r="Z36" s="210"/>
      <c r="AA36" s="210"/>
      <c r="AB36" s="210"/>
      <c r="AC36" s="210"/>
      <c r="AD36" s="210"/>
      <c r="AE36" s="210"/>
      <c r="AF36" s="210"/>
      <c r="AG36" s="210"/>
      <c r="AH36" s="210"/>
      <c r="AI36" s="220"/>
      <c r="AJ36" s="207"/>
      <c r="AK36" s="207"/>
      <c r="AL36" s="254"/>
      <c r="AM36" s="200"/>
      <c r="AN36" s="197"/>
      <c r="AO36" s="197"/>
      <c r="AP36" s="208"/>
      <c r="AQ36" s="208"/>
      <c r="AR36" s="198"/>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7"/>
      <c r="BR36" s="197"/>
      <c r="BS36" s="197"/>
      <c r="BT36" s="197"/>
      <c r="BU36" s="197"/>
      <c r="BV36" s="197"/>
      <c r="BW36" s="197"/>
      <c r="BX36" s="197"/>
      <c r="BY36" s="197"/>
    </row>
    <row r="37" spans="1:77" ht="60" customHeight="1">
      <c r="A37" s="187">
        <v>28</v>
      </c>
      <c r="B37" s="61" t="s">
        <v>102</v>
      </c>
      <c r="C37" s="61" t="s">
        <v>494</v>
      </c>
      <c r="D37" s="62" t="s">
        <v>144</v>
      </c>
      <c r="E37" s="62" t="s">
        <v>144</v>
      </c>
      <c r="F37" s="62" t="s">
        <v>36</v>
      </c>
      <c r="G37" s="71" t="s">
        <v>263</v>
      </c>
      <c r="H37" s="62" t="s">
        <v>264</v>
      </c>
      <c r="I37" s="62" t="s">
        <v>135</v>
      </c>
      <c r="J37" s="396" t="s">
        <v>24</v>
      </c>
      <c r="K37" s="63" t="s">
        <v>265</v>
      </c>
      <c r="L37" s="62" t="s">
        <v>131</v>
      </c>
      <c r="M37" s="62" t="s">
        <v>266</v>
      </c>
      <c r="N37" s="62" t="s">
        <v>1</v>
      </c>
      <c r="O37" s="65" t="s">
        <v>4</v>
      </c>
      <c r="P37" s="67" t="s">
        <v>267</v>
      </c>
      <c r="Q37" s="278">
        <v>0.1</v>
      </c>
      <c r="R37" s="67"/>
      <c r="S37" s="67"/>
      <c r="T37" s="67"/>
      <c r="U37" s="67"/>
      <c r="V37" s="67"/>
      <c r="W37" s="67"/>
      <c r="X37" s="67"/>
      <c r="Y37" s="67"/>
      <c r="Z37" s="210"/>
      <c r="AA37" s="210"/>
      <c r="AB37" s="210"/>
      <c r="AC37" s="210"/>
      <c r="AD37" s="210"/>
      <c r="AE37" s="210"/>
      <c r="AF37" s="210"/>
      <c r="AG37" s="210"/>
      <c r="AH37" s="210"/>
      <c r="AI37" s="220"/>
      <c r="AJ37" s="207"/>
      <c r="AK37" s="207"/>
      <c r="AL37" s="254"/>
      <c r="AM37" s="200"/>
      <c r="AN37" s="197"/>
      <c r="AO37" s="197"/>
      <c r="AP37" s="208"/>
      <c r="AQ37" s="208"/>
      <c r="AR37" s="198"/>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7"/>
      <c r="BR37" s="197"/>
      <c r="BS37" s="197"/>
      <c r="BT37" s="197"/>
      <c r="BU37" s="197"/>
      <c r="BV37" s="197"/>
      <c r="BW37" s="197"/>
      <c r="BX37" s="197"/>
      <c r="BY37" s="197"/>
    </row>
    <row r="38" spans="1:77" ht="60" customHeight="1">
      <c r="A38" s="187">
        <v>29</v>
      </c>
      <c r="B38" s="61" t="s">
        <v>102</v>
      </c>
      <c r="C38" s="61" t="s">
        <v>494</v>
      </c>
      <c r="D38" s="62" t="s">
        <v>144</v>
      </c>
      <c r="E38" s="62" t="s">
        <v>144</v>
      </c>
      <c r="F38" s="62" t="s">
        <v>36</v>
      </c>
      <c r="G38" s="71" t="s">
        <v>268</v>
      </c>
      <c r="H38" s="62" t="s">
        <v>269</v>
      </c>
      <c r="I38" s="62" t="s">
        <v>135</v>
      </c>
      <c r="J38" s="396" t="s">
        <v>24</v>
      </c>
      <c r="K38" s="63" t="s">
        <v>270</v>
      </c>
      <c r="L38" s="62" t="s">
        <v>131</v>
      </c>
      <c r="M38" s="62" t="s">
        <v>271</v>
      </c>
      <c r="N38" s="62" t="s">
        <v>1</v>
      </c>
      <c r="O38" s="65" t="s">
        <v>14</v>
      </c>
      <c r="P38" s="67" t="s">
        <v>272</v>
      </c>
      <c r="Q38" s="278">
        <v>-0.02</v>
      </c>
      <c r="R38" s="67"/>
      <c r="S38" s="67"/>
      <c r="T38" s="67"/>
      <c r="U38" s="67"/>
      <c r="V38" s="67"/>
      <c r="W38" s="67"/>
      <c r="X38" s="67"/>
      <c r="Y38" s="67"/>
      <c r="Z38" s="210"/>
      <c r="AA38" s="210"/>
      <c r="AB38" s="210"/>
      <c r="AC38" s="210"/>
      <c r="AD38" s="210"/>
      <c r="AE38" s="210"/>
      <c r="AF38" s="210"/>
      <c r="AG38" s="210"/>
      <c r="AH38" s="210"/>
      <c r="AI38" s="220"/>
      <c r="AJ38" s="207"/>
      <c r="AK38" s="207"/>
      <c r="AL38" s="254"/>
      <c r="AM38" s="200"/>
      <c r="AN38" s="197"/>
      <c r="AO38" s="197"/>
      <c r="AP38" s="208"/>
      <c r="AQ38" s="208"/>
      <c r="AR38" s="198"/>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7"/>
      <c r="BV38" s="197"/>
      <c r="BW38" s="197"/>
      <c r="BX38" s="197"/>
      <c r="BY38" s="197"/>
    </row>
    <row r="39" spans="1:77" ht="60" customHeight="1">
      <c r="A39" s="187">
        <v>30</v>
      </c>
      <c r="B39" s="60" t="s">
        <v>102</v>
      </c>
      <c r="C39" s="61" t="s">
        <v>495</v>
      </c>
      <c r="D39" s="62" t="s">
        <v>375</v>
      </c>
      <c r="E39" s="62" t="s">
        <v>375</v>
      </c>
      <c r="F39" s="62" t="s">
        <v>36</v>
      </c>
      <c r="G39" s="63" t="s">
        <v>279</v>
      </c>
      <c r="H39" s="62" t="s">
        <v>278</v>
      </c>
      <c r="I39" s="62" t="s">
        <v>3</v>
      </c>
      <c r="J39" s="396" t="s">
        <v>746</v>
      </c>
      <c r="K39" s="63" t="s">
        <v>280</v>
      </c>
      <c r="L39" s="62" t="s">
        <v>131</v>
      </c>
      <c r="M39" s="62" t="s">
        <v>282</v>
      </c>
      <c r="N39" s="62" t="s">
        <v>20</v>
      </c>
      <c r="O39" s="65" t="s">
        <v>4</v>
      </c>
      <c r="P39" s="67" t="s">
        <v>281</v>
      </c>
      <c r="Q39" s="278">
        <v>0.85</v>
      </c>
      <c r="R39" s="67"/>
      <c r="S39" s="67"/>
      <c r="T39" s="67"/>
      <c r="U39" s="67"/>
      <c r="V39" s="67"/>
      <c r="W39" s="67"/>
      <c r="X39" s="67"/>
      <c r="Y39" s="67"/>
      <c r="Z39" s="210"/>
      <c r="AA39" s="210"/>
      <c r="AB39" s="210"/>
      <c r="AC39" s="210"/>
      <c r="AD39" s="210"/>
      <c r="AE39" s="210"/>
      <c r="AF39" s="210"/>
      <c r="AG39" s="210"/>
      <c r="AH39" s="210"/>
      <c r="AI39" s="220"/>
      <c r="AJ39" s="207"/>
      <c r="AK39" s="207"/>
      <c r="AL39" s="254"/>
      <c r="AM39" s="200"/>
      <c r="AN39" s="197"/>
      <c r="AO39" s="197"/>
      <c r="AP39" s="208"/>
      <c r="AQ39" s="208"/>
      <c r="AR39" s="198"/>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7"/>
      <c r="BR39" s="197"/>
      <c r="BS39" s="197"/>
      <c r="BT39" s="197"/>
      <c r="BU39" s="197"/>
      <c r="BV39" s="197"/>
      <c r="BW39" s="197"/>
      <c r="BX39" s="197"/>
      <c r="BY39" s="197"/>
    </row>
    <row r="40" spans="1:77" ht="60" customHeight="1">
      <c r="A40" s="187">
        <v>31</v>
      </c>
      <c r="B40" s="60" t="s">
        <v>102</v>
      </c>
      <c r="C40" s="61" t="s">
        <v>495</v>
      </c>
      <c r="D40" s="62" t="s">
        <v>375</v>
      </c>
      <c r="E40" s="62" t="s">
        <v>375</v>
      </c>
      <c r="F40" s="62" t="s">
        <v>36</v>
      </c>
      <c r="G40" s="63" t="s">
        <v>274</v>
      </c>
      <c r="H40" s="62" t="s">
        <v>273</v>
      </c>
      <c r="I40" s="62" t="s">
        <v>135</v>
      </c>
      <c r="J40" s="396" t="s">
        <v>24</v>
      </c>
      <c r="K40" s="63" t="s">
        <v>275</v>
      </c>
      <c r="L40" s="62" t="s">
        <v>131</v>
      </c>
      <c r="M40" s="62" t="s">
        <v>276</v>
      </c>
      <c r="N40" s="62" t="s">
        <v>15</v>
      </c>
      <c r="O40" s="65" t="s">
        <v>4</v>
      </c>
      <c r="P40" s="67" t="s">
        <v>277</v>
      </c>
      <c r="Q40" s="278">
        <v>0.8</v>
      </c>
      <c r="R40" s="67"/>
      <c r="S40" s="67"/>
      <c r="T40" s="67"/>
      <c r="U40" s="67"/>
      <c r="V40" s="67"/>
      <c r="W40" s="67"/>
      <c r="X40" s="67"/>
      <c r="Y40" s="67"/>
      <c r="Z40" s="210"/>
      <c r="AA40" s="210"/>
      <c r="AB40" s="210"/>
      <c r="AC40" s="210"/>
      <c r="AD40" s="210"/>
      <c r="AE40" s="210"/>
      <c r="AF40" s="210"/>
      <c r="AG40" s="210"/>
      <c r="AH40" s="210"/>
      <c r="AI40" s="199"/>
      <c r="AJ40" s="207"/>
      <c r="AK40" s="207"/>
      <c r="AL40" s="200"/>
      <c r="AM40" s="200"/>
      <c r="AN40" s="197"/>
      <c r="AO40" s="197"/>
      <c r="AP40" s="191"/>
      <c r="AQ40" s="202"/>
      <c r="AR40" s="203"/>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7"/>
      <c r="BR40" s="197"/>
      <c r="BS40" s="197"/>
      <c r="BT40" s="197"/>
      <c r="BU40" s="197"/>
      <c r="BV40" s="197"/>
      <c r="BW40" s="197"/>
      <c r="BX40" s="197"/>
      <c r="BY40" s="197"/>
    </row>
    <row r="41" spans="1:77" ht="66.75" customHeight="1">
      <c r="A41" s="187">
        <v>32</v>
      </c>
      <c r="B41" s="61" t="s">
        <v>102</v>
      </c>
      <c r="C41" s="61" t="s">
        <v>495</v>
      </c>
      <c r="D41" s="62" t="s">
        <v>375</v>
      </c>
      <c r="E41" s="62" t="s">
        <v>375</v>
      </c>
      <c r="F41" s="62" t="s">
        <v>36</v>
      </c>
      <c r="G41" s="63" t="s">
        <v>287</v>
      </c>
      <c r="H41" s="62" t="s">
        <v>283</v>
      </c>
      <c r="I41" s="62" t="s">
        <v>3</v>
      </c>
      <c r="J41" s="396" t="s">
        <v>746</v>
      </c>
      <c r="K41" s="63" t="s">
        <v>284</v>
      </c>
      <c r="L41" s="62" t="s">
        <v>131</v>
      </c>
      <c r="M41" s="62" t="s">
        <v>285</v>
      </c>
      <c r="N41" s="62" t="s">
        <v>1</v>
      </c>
      <c r="O41" s="65" t="s">
        <v>4</v>
      </c>
      <c r="P41" s="67" t="s">
        <v>286</v>
      </c>
      <c r="Q41" s="278">
        <v>0.1</v>
      </c>
      <c r="R41" s="67"/>
      <c r="S41" s="67"/>
      <c r="T41" s="67"/>
      <c r="U41" s="67"/>
      <c r="V41" s="67"/>
      <c r="W41" s="67"/>
      <c r="X41" s="67"/>
      <c r="Y41" s="67"/>
      <c r="Z41" s="210"/>
      <c r="AA41" s="210"/>
      <c r="AB41" s="210"/>
      <c r="AC41" s="210"/>
      <c r="AD41" s="210"/>
      <c r="AE41" s="210"/>
      <c r="AF41" s="210"/>
      <c r="AG41" s="210"/>
      <c r="AH41" s="210"/>
      <c r="AI41" s="220"/>
      <c r="AJ41" s="207"/>
      <c r="AK41" s="207"/>
      <c r="AL41" s="254"/>
      <c r="AM41" s="200"/>
      <c r="AN41" s="197"/>
      <c r="AO41" s="197"/>
      <c r="AP41" s="208"/>
      <c r="AQ41" s="208"/>
      <c r="AR41" s="256"/>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7"/>
      <c r="BR41" s="197"/>
      <c r="BS41" s="197"/>
      <c r="BT41" s="197"/>
      <c r="BU41" s="197"/>
      <c r="BV41" s="197"/>
      <c r="BW41" s="197"/>
      <c r="BX41" s="197"/>
      <c r="BY41" s="197"/>
    </row>
    <row r="42" spans="1:77" ht="60" customHeight="1">
      <c r="A42" s="187">
        <v>33</v>
      </c>
      <c r="B42" s="61" t="s">
        <v>102</v>
      </c>
      <c r="C42" s="61" t="s">
        <v>495</v>
      </c>
      <c r="D42" s="62" t="s">
        <v>375</v>
      </c>
      <c r="E42" s="62" t="s">
        <v>375</v>
      </c>
      <c r="F42" s="62" t="s">
        <v>36</v>
      </c>
      <c r="G42" s="71" t="s">
        <v>288</v>
      </c>
      <c r="H42" s="62" t="s">
        <v>289</v>
      </c>
      <c r="I42" s="62" t="s">
        <v>3</v>
      </c>
      <c r="J42" s="396" t="s">
        <v>24</v>
      </c>
      <c r="K42" s="63" t="s">
        <v>290</v>
      </c>
      <c r="L42" s="62" t="s">
        <v>131</v>
      </c>
      <c r="M42" s="62" t="s">
        <v>291</v>
      </c>
      <c r="N42" s="62" t="s">
        <v>15</v>
      </c>
      <c r="O42" s="65" t="s">
        <v>4</v>
      </c>
      <c r="P42" s="67" t="s">
        <v>292</v>
      </c>
      <c r="Q42" s="278">
        <v>1</v>
      </c>
      <c r="R42" s="67"/>
      <c r="S42" s="67"/>
      <c r="T42" s="67"/>
      <c r="U42" s="67"/>
      <c r="V42" s="67"/>
      <c r="W42" s="67"/>
      <c r="X42" s="67"/>
      <c r="Y42" s="67"/>
      <c r="Z42" s="210"/>
      <c r="AA42" s="210"/>
      <c r="AB42" s="210"/>
      <c r="AC42" s="210"/>
      <c r="AD42" s="210"/>
      <c r="AE42" s="210"/>
      <c r="AF42" s="210"/>
      <c r="AG42" s="210"/>
      <c r="AH42" s="210"/>
      <c r="AI42" s="199"/>
      <c r="AJ42" s="207"/>
      <c r="AK42" s="207"/>
      <c r="AL42" s="200"/>
      <c r="AM42" s="200"/>
      <c r="AN42" s="197"/>
      <c r="AO42" s="197"/>
      <c r="AP42" s="208"/>
      <c r="AQ42" s="208"/>
      <c r="AR42" s="198"/>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7"/>
      <c r="BR42" s="197"/>
      <c r="BS42" s="197"/>
      <c r="BT42" s="197"/>
      <c r="BU42" s="197"/>
      <c r="BV42" s="197"/>
      <c r="BW42" s="197"/>
      <c r="BX42" s="197"/>
      <c r="BY42" s="197"/>
    </row>
    <row r="43" spans="1:77" ht="60" customHeight="1">
      <c r="A43" s="187">
        <v>34</v>
      </c>
      <c r="B43" s="61" t="s">
        <v>141</v>
      </c>
      <c r="C43" s="61" t="s">
        <v>496</v>
      </c>
      <c r="D43" s="62" t="s">
        <v>412</v>
      </c>
      <c r="E43" s="62" t="s">
        <v>376</v>
      </c>
      <c r="F43" s="62" t="s">
        <v>29</v>
      </c>
      <c r="G43" s="71" t="s">
        <v>89</v>
      </c>
      <c r="H43" s="62" t="s">
        <v>150</v>
      </c>
      <c r="I43" s="62" t="s">
        <v>136</v>
      </c>
      <c r="J43" s="396" t="s">
        <v>746</v>
      </c>
      <c r="K43" s="63" t="s">
        <v>298</v>
      </c>
      <c r="L43" s="62" t="s">
        <v>131</v>
      </c>
      <c r="M43" s="62" t="s">
        <v>300</v>
      </c>
      <c r="N43" s="62" t="s">
        <v>15</v>
      </c>
      <c r="O43" s="62" t="s">
        <v>4</v>
      </c>
      <c r="P43" s="67" t="s">
        <v>299</v>
      </c>
      <c r="Q43" s="278">
        <v>0.95</v>
      </c>
      <c r="R43" s="67"/>
      <c r="S43" s="67"/>
      <c r="T43" s="67"/>
      <c r="U43" s="67"/>
      <c r="V43" s="67"/>
      <c r="W43" s="67"/>
      <c r="X43" s="67"/>
      <c r="Y43" s="67"/>
      <c r="Z43" s="284"/>
      <c r="AA43" s="210"/>
      <c r="AB43" s="210"/>
      <c r="AC43" s="210"/>
      <c r="AD43" s="210"/>
      <c r="AE43" s="210"/>
      <c r="AF43" s="210"/>
      <c r="AG43" s="210"/>
      <c r="AH43" s="210"/>
      <c r="AI43" s="199"/>
      <c r="AJ43" s="207"/>
      <c r="AK43" s="207"/>
      <c r="AL43" s="254"/>
      <c r="AM43" s="200"/>
      <c r="AN43" s="254"/>
      <c r="AO43" s="206"/>
      <c r="AP43" s="208"/>
      <c r="AQ43" s="208"/>
      <c r="AR43" s="198"/>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c r="BW43" s="206"/>
      <c r="BX43" s="206"/>
      <c r="BY43" s="206"/>
    </row>
    <row r="44" spans="1:77" ht="84" customHeight="1">
      <c r="A44" s="187">
        <v>35</v>
      </c>
      <c r="B44" s="61" t="s">
        <v>141</v>
      </c>
      <c r="C44" s="61" t="s">
        <v>497</v>
      </c>
      <c r="D44" s="62" t="s">
        <v>412</v>
      </c>
      <c r="E44" s="62" t="s">
        <v>377</v>
      </c>
      <c r="F44" s="62" t="s">
        <v>26</v>
      </c>
      <c r="G44" s="71" t="s">
        <v>301</v>
      </c>
      <c r="H44" s="62" t="s">
        <v>151</v>
      </c>
      <c r="I44" s="62" t="s">
        <v>135</v>
      </c>
      <c r="J44" s="396" t="s">
        <v>24</v>
      </c>
      <c r="K44" s="63" t="s">
        <v>302</v>
      </c>
      <c r="L44" s="62" t="s">
        <v>131</v>
      </c>
      <c r="M44" s="62" t="s">
        <v>303</v>
      </c>
      <c r="N44" s="62" t="s">
        <v>15</v>
      </c>
      <c r="O44" s="62" t="s">
        <v>4</v>
      </c>
      <c r="P44" s="67" t="s">
        <v>304</v>
      </c>
      <c r="Q44" s="278">
        <v>0.9</v>
      </c>
      <c r="R44" s="67"/>
      <c r="S44" s="67"/>
      <c r="T44" s="67"/>
      <c r="U44" s="67"/>
      <c r="V44" s="67"/>
      <c r="W44" s="67"/>
      <c r="X44" s="67"/>
      <c r="Y44" s="67"/>
      <c r="Z44" s="210"/>
      <c r="AA44" s="210"/>
      <c r="AB44" s="210"/>
      <c r="AC44" s="210"/>
      <c r="AD44" s="210"/>
      <c r="AE44" s="210"/>
      <c r="AF44" s="210"/>
      <c r="AG44" s="210"/>
      <c r="AH44" s="210"/>
      <c r="AI44" s="206"/>
      <c r="AJ44" s="207"/>
      <c r="AK44" s="207"/>
      <c r="AL44" s="254"/>
      <c r="AM44" s="200"/>
      <c r="AN44" s="254"/>
      <c r="AO44" s="209"/>
      <c r="AP44" s="191"/>
      <c r="AQ44" s="202"/>
      <c r="AR44" s="203"/>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row>
    <row r="45" spans="1:77" ht="72" customHeight="1">
      <c r="A45" s="187">
        <v>36</v>
      </c>
      <c r="B45" s="61" t="s">
        <v>141</v>
      </c>
      <c r="C45" s="61" t="s">
        <v>497</v>
      </c>
      <c r="D45" s="62" t="s">
        <v>412</v>
      </c>
      <c r="E45" s="62" t="s">
        <v>377</v>
      </c>
      <c r="F45" s="62" t="s">
        <v>26</v>
      </c>
      <c r="G45" s="71" t="s">
        <v>306</v>
      </c>
      <c r="H45" s="62" t="s">
        <v>152</v>
      </c>
      <c r="I45" s="62" t="s">
        <v>135</v>
      </c>
      <c r="J45" s="396" t="s">
        <v>24</v>
      </c>
      <c r="K45" s="63" t="s">
        <v>307</v>
      </c>
      <c r="L45" s="62" t="s">
        <v>131</v>
      </c>
      <c r="M45" s="62" t="s">
        <v>305</v>
      </c>
      <c r="N45" s="62" t="s">
        <v>15</v>
      </c>
      <c r="O45" s="62" t="s">
        <v>4</v>
      </c>
      <c r="P45" s="67" t="s">
        <v>308</v>
      </c>
      <c r="Q45" s="278">
        <v>0.95</v>
      </c>
      <c r="R45" s="67"/>
      <c r="S45" s="67"/>
      <c r="T45" s="67"/>
      <c r="U45" s="67"/>
      <c r="V45" s="67"/>
      <c r="W45" s="67"/>
      <c r="X45" s="67"/>
      <c r="Y45" s="67"/>
      <c r="Z45" s="210"/>
      <c r="AA45" s="210"/>
      <c r="AB45" s="210"/>
      <c r="AC45" s="210"/>
      <c r="AD45" s="210"/>
      <c r="AE45" s="210"/>
      <c r="AF45" s="210"/>
      <c r="AG45" s="210"/>
      <c r="AH45" s="210"/>
      <c r="AI45" s="199"/>
      <c r="AJ45" s="207"/>
      <c r="AK45" s="207"/>
      <c r="AL45" s="254"/>
      <c r="AM45" s="200"/>
      <c r="AN45" s="254"/>
      <c r="AO45" s="209"/>
      <c r="AP45" s="191"/>
      <c r="AQ45" s="202"/>
      <c r="AR45" s="203"/>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row>
    <row r="46" spans="1:77" ht="68.25" customHeight="1">
      <c r="A46" s="187">
        <v>37</v>
      </c>
      <c r="B46" s="190" t="s">
        <v>141</v>
      </c>
      <c r="C46" s="190" t="s">
        <v>497</v>
      </c>
      <c r="D46" s="191" t="s">
        <v>412</v>
      </c>
      <c r="E46" s="191" t="s">
        <v>377</v>
      </c>
      <c r="F46" s="191" t="s">
        <v>26</v>
      </c>
      <c r="G46" s="222" t="s">
        <v>310</v>
      </c>
      <c r="H46" s="191" t="s">
        <v>309</v>
      </c>
      <c r="I46" s="191" t="s">
        <v>135</v>
      </c>
      <c r="J46" s="396" t="s">
        <v>24</v>
      </c>
      <c r="K46" s="192" t="s">
        <v>311</v>
      </c>
      <c r="L46" s="191" t="s">
        <v>131</v>
      </c>
      <c r="M46" s="191" t="s">
        <v>312</v>
      </c>
      <c r="N46" s="191" t="s">
        <v>20</v>
      </c>
      <c r="O46" s="191" t="s">
        <v>4</v>
      </c>
      <c r="P46" s="67" t="s">
        <v>313</v>
      </c>
      <c r="Q46" s="278">
        <v>0.9</v>
      </c>
      <c r="R46" s="67"/>
      <c r="S46" s="67"/>
      <c r="T46" s="67"/>
      <c r="U46" s="67"/>
      <c r="V46" s="67"/>
      <c r="W46" s="67"/>
      <c r="X46" s="67"/>
      <c r="Y46" s="67"/>
      <c r="Z46" s="210"/>
      <c r="AA46" s="210"/>
      <c r="AB46" s="210"/>
      <c r="AC46" s="210"/>
      <c r="AD46" s="210"/>
      <c r="AE46" s="210"/>
      <c r="AF46" s="210"/>
      <c r="AG46" s="210"/>
      <c r="AH46" s="210"/>
      <c r="AI46" s="205"/>
      <c r="AJ46" s="207"/>
      <c r="AK46" s="207"/>
      <c r="AL46" s="254"/>
      <c r="AM46" s="200"/>
      <c r="AN46" s="197"/>
      <c r="AO46" s="197"/>
      <c r="AP46" s="208"/>
      <c r="AQ46" s="208"/>
      <c r="AR46" s="198"/>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7"/>
      <c r="BQ46" s="197"/>
      <c r="BR46" s="197"/>
      <c r="BS46" s="197"/>
      <c r="BT46" s="197"/>
      <c r="BU46" s="197"/>
      <c r="BV46" s="197"/>
      <c r="BW46" s="197"/>
      <c r="BX46" s="197"/>
      <c r="BY46" s="197"/>
    </row>
    <row r="47" spans="1:77" ht="85.5">
      <c r="A47" s="187">
        <v>38</v>
      </c>
      <c r="B47" s="190" t="s">
        <v>141</v>
      </c>
      <c r="C47" s="190" t="s">
        <v>497</v>
      </c>
      <c r="D47" s="191" t="s">
        <v>412</v>
      </c>
      <c r="E47" s="191" t="s">
        <v>377</v>
      </c>
      <c r="F47" s="191" t="s">
        <v>26</v>
      </c>
      <c r="G47" s="223" t="s">
        <v>315</v>
      </c>
      <c r="H47" s="191" t="s">
        <v>314</v>
      </c>
      <c r="I47" s="191" t="s">
        <v>135</v>
      </c>
      <c r="J47" s="396" t="s">
        <v>24</v>
      </c>
      <c r="K47" s="192" t="s">
        <v>316</v>
      </c>
      <c r="L47" s="191" t="s">
        <v>131</v>
      </c>
      <c r="M47" s="191" t="s">
        <v>317</v>
      </c>
      <c r="N47" s="191" t="s">
        <v>20</v>
      </c>
      <c r="O47" s="191" t="s">
        <v>4</v>
      </c>
      <c r="P47" s="67" t="s">
        <v>318</v>
      </c>
      <c r="Q47" s="278">
        <v>0.95</v>
      </c>
      <c r="R47" s="67"/>
      <c r="S47" s="67"/>
      <c r="T47" s="67"/>
      <c r="U47" s="67"/>
      <c r="V47" s="67"/>
      <c r="W47" s="67"/>
      <c r="X47" s="67"/>
      <c r="Y47" s="67"/>
      <c r="Z47" s="210"/>
      <c r="AA47" s="210"/>
      <c r="AB47" s="210"/>
      <c r="AC47" s="210"/>
      <c r="AD47" s="210"/>
      <c r="AE47" s="210"/>
      <c r="AF47" s="210"/>
      <c r="AG47" s="210"/>
      <c r="AH47" s="210"/>
      <c r="AI47" s="200"/>
      <c r="AJ47" s="207"/>
      <c r="AK47" s="207"/>
      <c r="AL47" s="254"/>
      <c r="AM47" s="200"/>
      <c r="AN47" s="254"/>
      <c r="AO47" s="197"/>
      <c r="AP47" s="208"/>
      <c r="AQ47" s="208"/>
      <c r="AR47" s="198"/>
      <c r="AS47" s="197"/>
      <c r="AT47" s="197"/>
      <c r="AU47" s="197"/>
      <c r="AV47" s="197"/>
      <c r="AW47" s="197"/>
      <c r="AX47" s="197"/>
      <c r="AY47" s="197"/>
      <c r="AZ47" s="197"/>
      <c r="BA47" s="197"/>
      <c r="BB47" s="197"/>
      <c r="BC47" s="197"/>
      <c r="BD47" s="197"/>
      <c r="BE47" s="197"/>
      <c r="BF47" s="197"/>
      <c r="BG47" s="197"/>
      <c r="BH47" s="197"/>
      <c r="BI47" s="197"/>
      <c r="BJ47" s="197"/>
      <c r="BK47" s="197"/>
      <c r="BL47" s="197"/>
      <c r="BM47" s="197"/>
      <c r="BN47" s="197"/>
      <c r="BO47" s="197"/>
      <c r="BP47" s="197"/>
      <c r="BQ47" s="197"/>
      <c r="BR47" s="197"/>
      <c r="BS47" s="197"/>
      <c r="BT47" s="197"/>
      <c r="BU47" s="197"/>
      <c r="BV47" s="197"/>
      <c r="BW47" s="197"/>
      <c r="BX47" s="197"/>
      <c r="BY47" s="197"/>
    </row>
    <row r="48" spans="1:77" ht="85.5">
      <c r="A48" s="187">
        <v>39</v>
      </c>
      <c r="B48" s="190" t="s">
        <v>141</v>
      </c>
      <c r="C48" s="190" t="s">
        <v>497</v>
      </c>
      <c r="D48" s="191" t="s">
        <v>412</v>
      </c>
      <c r="E48" s="191" t="s">
        <v>377</v>
      </c>
      <c r="F48" s="191" t="s">
        <v>26</v>
      </c>
      <c r="G48" s="223" t="s">
        <v>319</v>
      </c>
      <c r="H48" s="191" t="s">
        <v>320</v>
      </c>
      <c r="I48" s="191" t="s">
        <v>135</v>
      </c>
      <c r="J48" s="396" t="s">
        <v>24</v>
      </c>
      <c r="K48" s="199" t="s">
        <v>321</v>
      </c>
      <c r="L48" s="191" t="s">
        <v>138</v>
      </c>
      <c r="M48" s="191" t="s">
        <v>322</v>
      </c>
      <c r="N48" s="191" t="s">
        <v>8</v>
      </c>
      <c r="O48" s="191" t="s">
        <v>14</v>
      </c>
      <c r="P48" s="67" t="s">
        <v>323</v>
      </c>
      <c r="Q48" s="281">
        <v>4</v>
      </c>
      <c r="R48" s="72"/>
      <c r="S48" s="72"/>
      <c r="T48" s="72"/>
      <c r="U48" s="72"/>
      <c r="V48" s="72"/>
      <c r="W48" s="72"/>
      <c r="X48" s="72"/>
      <c r="Y48" s="72"/>
      <c r="Z48" s="230"/>
      <c r="AA48" s="231"/>
      <c r="AB48" s="232"/>
      <c r="AC48" s="210"/>
      <c r="AD48" s="210"/>
      <c r="AE48" s="210"/>
      <c r="AF48" s="210"/>
      <c r="AG48" s="210"/>
      <c r="AH48" s="210"/>
      <c r="AI48" s="199"/>
      <c r="AJ48" s="207"/>
      <c r="AK48" s="207"/>
      <c r="AL48" s="254"/>
      <c r="AM48" s="200"/>
      <c r="AN48" s="254"/>
      <c r="AO48" s="209"/>
      <c r="AP48" s="208"/>
      <c r="AQ48" s="208"/>
      <c r="AR48" s="198"/>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row>
    <row r="49" spans="1:77" ht="60" customHeight="1">
      <c r="A49" s="187">
        <v>40</v>
      </c>
      <c r="B49" s="190" t="s">
        <v>141</v>
      </c>
      <c r="C49" s="190" t="s">
        <v>498</v>
      </c>
      <c r="D49" s="191" t="s">
        <v>412</v>
      </c>
      <c r="E49" s="191" t="s">
        <v>379</v>
      </c>
      <c r="F49" s="191" t="s">
        <v>29</v>
      </c>
      <c r="G49" s="192" t="s">
        <v>328</v>
      </c>
      <c r="H49" s="191" t="s">
        <v>327</v>
      </c>
      <c r="I49" s="191" t="s">
        <v>135</v>
      </c>
      <c r="J49" s="396" t="s">
        <v>24</v>
      </c>
      <c r="K49" s="192" t="s">
        <v>329</v>
      </c>
      <c r="L49" s="191" t="s">
        <v>131</v>
      </c>
      <c r="M49" s="191" t="s">
        <v>330</v>
      </c>
      <c r="N49" s="191" t="s">
        <v>15</v>
      </c>
      <c r="O49" s="191" t="s">
        <v>4</v>
      </c>
      <c r="P49" s="191" t="s">
        <v>331</v>
      </c>
      <c r="Q49" s="278">
        <v>1</v>
      </c>
      <c r="R49" s="67"/>
      <c r="S49" s="67"/>
      <c r="T49" s="67"/>
      <c r="U49" s="67"/>
      <c r="V49" s="67"/>
      <c r="W49" s="67"/>
      <c r="X49" s="67"/>
      <c r="Y49" s="67"/>
      <c r="Z49" s="210"/>
      <c r="AA49" s="210"/>
      <c r="AB49" s="210"/>
      <c r="AC49" s="210"/>
      <c r="AD49" s="210"/>
      <c r="AE49" s="210"/>
      <c r="AF49" s="210"/>
      <c r="AG49" s="210"/>
      <c r="AH49" s="210"/>
      <c r="AI49" s="199"/>
      <c r="AJ49" s="207"/>
      <c r="AK49" s="207"/>
      <c r="AL49" s="254"/>
      <c r="AM49" s="200"/>
      <c r="AN49" s="254"/>
      <c r="AO49" s="199"/>
      <c r="AP49" s="191"/>
      <c r="AQ49" s="202"/>
      <c r="AR49" s="203"/>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199"/>
      <c r="BR49" s="199"/>
      <c r="BS49" s="199"/>
      <c r="BT49" s="199"/>
      <c r="BU49" s="199"/>
      <c r="BV49" s="199"/>
      <c r="BW49" s="199"/>
      <c r="BX49" s="199"/>
      <c r="BY49" s="199"/>
    </row>
    <row r="50" spans="1:77" ht="69.75" customHeight="1">
      <c r="A50" s="187">
        <v>41</v>
      </c>
      <c r="B50" s="190" t="s">
        <v>141</v>
      </c>
      <c r="C50" s="190" t="s">
        <v>498</v>
      </c>
      <c r="D50" s="191" t="s">
        <v>412</v>
      </c>
      <c r="E50" s="191" t="s">
        <v>379</v>
      </c>
      <c r="F50" s="191" t="s">
        <v>29</v>
      </c>
      <c r="G50" s="192" t="s">
        <v>332</v>
      </c>
      <c r="H50" s="191" t="s">
        <v>161</v>
      </c>
      <c r="I50" s="191" t="s">
        <v>3</v>
      </c>
      <c r="J50" s="396" t="s">
        <v>24</v>
      </c>
      <c r="K50" s="192" t="s">
        <v>333</v>
      </c>
      <c r="L50" s="191" t="s">
        <v>131</v>
      </c>
      <c r="M50" s="191" t="s">
        <v>334</v>
      </c>
      <c r="N50" s="191" t="s">
        <v>15</v>
      </c>
      <c r="O50" s="191" t="s">
        <v>4</v>
      </c>
      <c r="P50" s="191" t="s">
        <v>335</v>
      </c>
      <c r="Q50" s="282">
        <v>90</v>
      </c>
      <c r="R50" s="191"/>
      <c r="S50" s="191"/>
      <c r="T50" s="191"/>
      <c r="U50" s="191"/>
      <c r="V50" s="191"/>
      <c r="W50" s="191"/>
      <c r="X50" s="191"/>
      <c r="Y50" s="191"/>
      <c r="Z50" s="210"/>
      <c r="AA50" s="210"/>
      <c r="AB50" s="210"/>
      <c r="AC50" s="210"/>
      <c r="AD50" s="210"/>
      <c r="AE50" s="210"/>
      <c r="AF50" s="210"/>
      <c r="AG50" s="210"/>
      <c r="AH50" s="210"/>
      <c r="AI50" s="199"/>
      <c r="AJ50" s="207"/>
      <c r="AK50" s="207"/>
      <c r="AL50" s="254"/>
      <c r="AM50" s="200"/>
      <c r="AN50" s="254"/>
      <c r="AO50" s="199"/>
      <c r="AP50" s="208"/>
      <c r="AQ50" s="208"/>
      <c r="AR50" s="198"/>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199"/>
      <c r="BX50" s="199"/>
      <c r="BY50" s="199"/>
    </row>
    <row r="51" spans="1:77" ht="93.75" customHeight="1">
      <c r="A51" s="187">
        <v>42</v>
      </c>
      <c r="B51" s="190" t="s">
        <v>141</v>
      </c>
      <c r="C51" s="190" t="s">
        <v>499</v>
      </c>
      <c r="D51" s="191" t="s">
        <v>412</v>
      </c>
      <c r="E51" s="191" t="s">
        <v>381</v>
      </c>
      <c r="F51" s="191" t="s">
        <v>380</v>
      </c>
      <c r="G51" s="192" t="s">
        <v>385</v>
      </c>
      <c r="H51" s="191" t="s">
        <v>90</v>
      </c>
      <c r="I51" s="191" t="s">
        <v>135</v>
      </c>
      <c r="J51" s="396" t="s">
        <v>24</v>
      </c>
      <c r="K51" s="192" t="s">
        <v>91</v>
      </c>
      <c r="L51" s="191" t="s">
        <v>131</v>
      </c>
      <c r="M51" s="224" t="s">
        <v>382</v>
      </c>
      <c r="N51" s="191" t="s">
        <v>8</v>
      </c>
      <c r="O51" s="191" t="s">
        <v>4</v>
      </c>
      <c r="P51" s="191" t="s">
        <v>383</v>
      </c>
      <c r="Q51" s="280">
        <v>1</v>
      </c>
      <c r="R51" s="225"/>
      <c r="S51" s="225"/>
      <c r="T51" s="225"/>
      <c r="U51" s="225"/>
      <c r="V51" s="225"/>
      <c r="W51" s="225"/>
      <c r="X51" s="225"/>
      <c r="Y51" s="225"/>
      <c r="Z51" s="210"/>
      <c r="AA51" s="210"/>
      <c r="AB51" s="210"/>
      <c r="AC51" s="210"/>
      <c r="AD51" s="210"/>
      <c r="AE51" s="210"/>
      <c r="AF51" s="210"/>
      <c r="AG51" s="210"/>
      <c r="AH51" s="210"/>
      <c r="AI51" s="199"/>
      <c r="AJ51" s="207"/>
      <c r="AK51" s="207"/>
      <c r="AL51" s="254"/>
      <c r="AM51" s="200"/>
      <c r="AN51" s="254"/>
      <c r="AO51" s="199"/>
      <c r="AP51" s="191"/>
      <c r="AQ51" s="202"/>
      <c r="AR51" s="203"/>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row>
    <row r="52" spans="1:77" ht="84.75" customHeight="1">
      <c r="A52" s="187">
        <v>43</v>
      </c>
      <c r="B52" s="190" t="s">
        <v>141</v>
      </c>
      <c r="C52" s="190" t="s">
        <v>499</v>
      </c>
      <c r="D52" s="191" t="s">
        <v>412</v>
      </c>
      <c r="E52" s="191" t="s">
        <v>381</v>
      </c>
      <c r="F52" s="191" t="s">
        <v>41</v>
      </c>
      <c r="G52" s="199" t="s">
        <v>386</v>
      </c>
      <c r="H52" s="191" t="s">
        <v>92</v>
      </c>
      <c r="I52" s="191" t="s">
        <v>135</v>
      </c>
      <c r="J52" s="396" t="s">
        <v>24</v>
      </c>
      <c r="K52" s="192" t="s">
        <v>93</v>
      </c>
      <c r="L52" s="191" t="s">
        <v>131</v>
      </c>
      <c r="M52" s="191" t="s">
        <v>387</v>
      </c>
      <c r="N52" s="191" t="s">
        <v>8</v>
      </c>
      <c r="O52" s="191" t="s">
        <v>4</v>
      </c>
      <c r="P52" s="191" t="s">
        <v>384</v>
      </c>
      <c r="Q52" s="280">
        <v>1</v>
      </c>
      <c r="R52" s="225"/>
      <c r="S52" s="225"/>
      <c r="T52" s="225"/>
      <c r="U52" s="225"/>
      <c r="V52" s="225"/>
      <c r="W52" s="225"/>
      <c r="X52" s="225"/>
      <c r="Y52" s="225"/>
      <c r="Z52" s="210"/>
      <c r="AA52" s="210"/>
      <c r="AB52" s="210"/>
      <c r="AC52" s="210"/>
      <c r="AD52" s="210"/>
      <c r="AE52" s="210"/>
      <c r="AF52" s="210"/>
      <c r="AG52" s="210"/>
      <c r="AH52" s="210"/>
      <c r="AI52" s="199"/>
      <c r="AJ52" s="207"/>
      <c r="AK52" s="207"/>
      <c r="AL52" s="254"/>
      <c r="AM52" s="200"/>
      <c r="AN52" s="254"/>
      <c r="AO52" s="199"/>
      <c r="AP52" s="191"/>
      <c r="AQ52" s="202"/>
      <c r="AR52" s="203"/>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199"/>
      <c r="BR52" s="199"/>
      <c r="BS52" s="199"/>
      <c r="BT52" s="199"/>
      <c r="BU52" s="199"/>
      <c r="BV52" s="199"/>
      <c r="BW52" s="199"/>
      <c r="BX52" s="199"/>
      <c r="BY52" s="199"/>
    </row>
    <row r="53" spans="1:77" ht="75" customHeight="1">
      <c r="A53" s="187">
        <v>44</v>
      </c>
      <c r="B53" s="190" t="s">
        <v>141</v>
      </c>
      <c r="C53" s="190" t="s">
        <v>499</v>
      </c>
      <c r="D53" s="191" t="s">
        <v>411</v>
      </c>
      <c r="E53" s="191" t="s">
        <v>381</v>
      </c>
      <c r="F53" s="191" t="s">
        <v>41</v>
      </c>
      <c r="G53" s="192" t="s">
        <v>393</v>
      </c>
      <c r="H53" s="191" t="s">
        <v>389</v>
      </c>
      <c r="I53" s="191" t="s">
        <v>135</v>
      </c>
      <c r="J53" s="396" t="s">
        <v>24</v>
      </c>
      <c r="K53" s="192" t="s">
        <v>390</v>
      </c>
      <c r="L53" s="191" t="s">
        <v>131</v>
      </c>
      <c r="M53" s="191" t="s">
        <v>391</v>
      </c>
      <c r="N53" s="191" t="s">
        <v>15</v>
      </c>
      <c r="O53" s="191" t="s">
        <v>4</v>
      </c>
      <c r="P53" s="191" t="s">
        <v>392</v>
      </c>
      <c r="Q53" s="280">
        <v>1</v>
      </c>
      <c r="R53" s="225"/>
      <c r="S53" s="225"/>
      <c r="T53" s="225"/>
      <c r="U53" s="225"/>
      <c r="V53" s="225"/>
      <c r="W53" s="225"/>
      <c r="X53" s="225"/>
      <c r="Y53" s="225"/>
      <c r="Z53" s="210"/>
      <c r="AA53" s="210"/>
      <c r="AB53" s="210"/>
      <c r="AC53" s="210"/>
      <c r="AD53" s="210"/>
      <c r="AE53" s="210"/>
      <c r="AF53" s="210"/>
      <c r="AG53" s="210"/>
      <c r="AH53" s="210"/>
      <c r="AI53" s="199"/>
      <c r="AJ53" s="207"/>
      <c r="AK53" s="207"/>
      <c r="AL53" s="254"/>
      <c r="AM53" s="200"/>
      <c r="AN53" s="254"/>
      <c r="AO53" s="199"/>
      <c r="AP53" s="191"/>
      <c r="AQ53" s="202"/>
      <c r="AR53" s="203"/>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199"/>
      <c r="BX53" s="199"/>
      <c r="BY53" s="199"/>
    </row>
    <row r="54" spans="1:77" ht="64.5" customHeight="1">
      <c r="A54" s="187">
        <v>45</v>
      </c>
      <c r="B54" s="190" t="s">
        <v>141</v>
      </c>
      <c r="C54" s="190" t="s">
        <v>499</v>
      </c>
      <c r="D54" s="191" t="s">
        <v>411</v>
      </c>
      <c r="E54" s="191" t="s">
        <v>381</v>
      </c>
      <c r="F54" s="191" t="s">
        <v>41</v>
      </c>
      <c r="G54" s="192" t="s">
        <v>94</v>
      </c>
      <c r="H54" s="191" t="s">
        <v>95</v>
      </c>
      <c r="I54" s="191" t="s">
        <v>135</v>
      </c>
      <c r="J54" s="396" t="s">
        <v>24</v>
      </c>
      <c r="K54" s="192" t="s">
        <v>96</v>
      </c>
      <c r="L54" s="191" t="s">
        <v>131</v>
      </c>
      <c r="M54" s="191" t="s">
        <v>388</v>
      </c>
      <c r="N54" s="191" t="s">
        <v>15</v>
      </c>
      <c r="O54" s="191" t="s">
        <v>4</v>
      </c>
      <c r="P54" s="191" t="s">
        <v>395</v>
      </c>
      <c r="Q54" s="280">
        <v>1</v>
      </c>
      <c r="R54" s="225"/>
      <c r="S54" s="225"/>
      <c r="T54" s="225"/>
      <c r="U54" s="225"/>
      <c r="V54" s="225"/>
      <c r="W54" s="225"/>
      <c r="X54" s="225"/>
      <c r="Y54" s="225"/>
      <c r="Z54" s="210"/>
      <c r="AA54" s="210"/>
      <c r="AB54" s="210"/>
      <c r="AC54" s="210"/>
      <c r="AD54" s="210"/>
      <c r="AE54" s="210"/>
      <c r="AF54" s="210"/>
      <c r="AG54" s="210"/>
      <c r="AH54" s="210"/>
      <c r="AI54" s="199"/>
      <c r="AJ54" s="207"/>
      <c r="AK54" s="207"/>
      <c r="AL54" s="254"/>
      <c r="AM54" s="200"/>
      <c r="AN54" s="254"/>
      <c r="AO54" s="199"/>
      <c r="AP54" s="191"/>
      <c r="AQ54" s="202"/>
      <c r="AR54" s="203"/>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row>
    <row r="55" spans="1:77" ht="60" customHeight="1">
      <c r="A55" s="187">
        <v>46</v>
      </c>
      <c r="B55" s="190" t="s">
        <v>141</v>
      </c>
      <c r="C55" s="190" t="s">
        <v>499</v>
      </c>
      <c r="D55" s="191" t="s">
        <v>411</v>
      </c>
      <c r="E55" s="191" t="s">
        <v>381</v>
      </c>
      <c r="F55" s="191" t="s">
        <v>41</v>
      </c>
      <c r="G55" s="192" t="s">
        <v>154</v>
      </c>
      <c r="H55" s="191" t="s">
        <v>153</v>
      </c>
      <c r="I55" s="191" t="s">
        <v>135</v>
      </c>
      <c r="J55" s="396" t="s">
        <v>24</v>
      </c>
      <c r="K55" s="192" t="s">
        <v>155</v>
      </c>
      <c r="L55" s="191" t="s">
        <v>131</v>
      </c>
      <c r="M55" s="191" t="s">
        <v>388</v>
      </c>
      <c r="N55" s="191" t="s">
        <v>20</v>
      </c>
      <c r="O55" s="191" t="s">
        <v>4</v>
      </c>
      <c r="P55" s="191" t="s">
        <v>396</v>
      </c>
      <c r="Q55" s="280">
        <v>1</v>
      </c>
      <c r="R55" s="225"/>
      <c r="S55" s="225"/>
      <c r="T55" s="225"/>
      <c r="U55" s="225"/>
      <c r="V55" s="225"/>
      <c r="W55" s="225"/>
      <c r="X55" s="225"/>
      <c r="Y55" s="225"/>
      <c r="Z55" s="210"/>
      <c r="AA55" s="210"/>
      <c r="AB55" s="210"/>
      <c r="AC55" s="210"/>
      <c r="AD55" s="210"/>
      <c r="AE55" s="210"/>
      <c r="AF55" s="210"/>
      <c r="AG55" s="210"/>
      <c r="AH55" s="210"/>
      <c r="AI55" s="200"/>
      <c r="AJ55" s="207"/>
      <c r="AK55" s="207"/>
      <c r="AL55" s="254"/>
      <c r="AM55" s="200"/>
      <c r="AN55" s="254"/>
      <c r="AO55" s="197"/>
      <c r="AP55" s="208"/>
      <c r="AQ55" s="208"/>
      <c r="AR55" s="198"/>
      <c r="AS55" s="197"/>
      <c r="AT55" s="197"/>
      <c r="AU55" s="197"/>
      <c r="AV55" s="197"/>
      <c r="AW55" s="197"/>
      <c r="AX55" s="197"/>
      <c r="AY55" s="197"/>
      <c r="AZ55" s="197"/>
      <c r="BA55" s="197"/>
      <c r="BB55" s="197"/>
      <c r="BC55" s="197"/>
      <c r="BD55" s="197"/>
      <c r="BE55" s="197"/>
      <c r="BF55" s="197"/>
      <c r="BG55" s="197"/>
      <c r="BH55" s="197"/>
      <c r="BI55" s="197"/>
      <c r="BJ55" s="197"/>
      <c r="BK55" s="197"/>
      <c r="BL55" s="197"/>
      <c r="BM55" s="197"/>
      <c r="BN55" s="197"/>
      <c r="BO55" s="197"/>
      <c r="BP55" s="197"/>
      <c r="BQ55" s="197"/>
      <c r="BR55" s="197"/>
      <c r="BS55" s="197"/>
      <c r="BT55" s="197"/>
      <c r="BU55" s="197"/>
      <c r="BV55" s="197"/>
      <c r="BW55" s="197"/>
      <c r="BX55" s="197"/>
      <c r="BY55" s="197"/>
    </row>
    <row r="56" spans="1:77" ht="60" customHeight="1">
      <c r="A56" s="187">
        <v>47</v>
      </c>
      <c r="B56" s="190" t="s">
        <v>141</v>
      </c>
      <c r="C56" s="190" t="s">
        <v>499</v>
      </c>
      <c r="D56" s="191" t="s">
        <v>411</v>
      </c>
      <c r="E56" s="191" t="s">
        <v>381</v>
      </c>
      <c r="F56" s="191" t="s">
        <v>41</v>
      </c>
      <c r="G56" s="192" t="s">
        <v>157</v>
      </c>
      <c r="H56" s="191" t="s">
        <v>156</v>
      </c>
      <c r="I56" s="191" t="s">
        <v>135</v>
      </c>
      <c r="J56" s="396" t="s">
        <v>24</v>
      </c>
      <c r="K56" s="192" t="s">
        <v>394</v>
      </c>
      <c r="L56" s="191" t="s">
        <v>131</v>
      </c>
      <c r="M56" s="191" t="s">
        <v>388</v>
      </c>
      <c r="N56" s="191" t="s">
        <v>20</v>
      </c>
      <c r="O56" s="191" t="s">
        <v>4</v>
      </c>
      <c r="P56" s="191" t="s">
        <v>397</v>
      </c>
      <c r="Q56" s="280">
        <v>1</v>
      </c>
      <c r="R56" s="225"/>
      <c r="S56" s="225"/>
      <c r="T56" s="225"/>
      <c r="U56" s="225"/>
      <c r="V56" s="225"/>
      <c r="W56" s="225"/>
      <c r="X56" s="225"/>
      <c r="Y56" s="225"/>
      <c r="Z56" s="210"/>
      <c r="AA56" s="210"/>
      <c r="AB56" s="210"/>
      <c r="AC56" s="210"/>
      <c r="AD56" s="210"/>
      <c r="AE56" s="210"/>
      <c r="AF56" s="210"/>
      <c r="AG56" s="210"/>
      <c r="AH56" s="210"/>
      <c r="AI56" s="200"/>
      <c r="AJ56" s="207"/>
      <c r="AK56" s="207"/>
      <c r="AL56" s="254"/>
      <c r="AM56" s="200"/>
      <c r="AN56" s="254"/>
      <c r="AO56" s="197"/>
      <c r="AP56" s="208"/>
      <c r="AQ56" s="208"/>
      <c r="AR56" s="198"/>
      <c r="AS56" s="197"/>
      <c r="AT56" s="197"/>
      <c r="AU56" s="197"/>
      <c r="AV56" s="197"/>
      <c r="AW56" s="197"/>
      <c r="AX56" s="197"/>
      <c r="AY56" s="197"/>
      <c r="AZ56" s="197"/>
      <c r="BA56" s="197"/>
      <c r="BB56" s="197"/>
      <c r="BC56" s="197"/>
      <c r="BD56" s="197"/>
      <c r="BE56" s="197"/>
      <c r="BF56" s="197"/>
      <c r="BG56" s="197"/>
      <c r="BH56" s="197"/>
      <c r="BI56" s="197"/>
      <c r="BJ56" s="197"/>
      <c r="BK56" s="197"/>
      <c r="BL56" s="197"/>
      <c r="BM56" s="197"/>
      <c r="BN56" s="197"/>
      <c r="BO56" s="197"/>
      <c r="BP56" s="197"/>
      <c r="BQ56" s="197"/>
      <c r="BR56" s="197"/>
      <c r="BS56" s="197"/>
      <c r="BT56" s="197"/>
      <c r="BU56" s="197"/>
      <c r="BV56" s="197"/>
      <c r="BW56" s="197"/>
      <c r="BX56" s="197"/>
      <c r="BY56" s="197"/>
    </row>
    <row r="57" spans="1:77" ht="60" customHeight="1">
      <c r="A57" s="187">
        <v>48</v>
      </c>
      <c r="B57" s="190" t="s">
        <v>141</v>
      </c>
      <c r="C57" s="190" t="s">
        <v>500</v>
      </c>
      <c r="D57" s="191" t="s">
        <v>411</v>
      </c>
      <c r="E57" s="191" t="s">
        <v>158</v>
      </c>
      <c r="F57" s="191" t="s">
        <v>31</v>
      </c>
      <c r="G57" s="192" t="s">
        <v>337</v>
      </c>
      <c r="H57" s="191" t="s">
        <v>336</v>
      </c>
      <c r="I57" s="191" t="s">
        <v>3</v>
      </c>
      <c r="J57" s="396" t="s">
        <v>24</v>
      </c>
      <c r="K57" s="192" t="s">
        <v>596</v>
      </c>
      <c r="L57" s="191" t="s">
        <v>131</v>
      </c>
      <c r="M57" s="191" t="s">
        <v>455</v>
      </c>
      <c r="N57" s="191" t="s">
        <v>1</v>
      </c>
      <c r="O57" s="191" t="s">
        <v>4</v>
      </c>
      <c r="P57" s="191" t="s">
        <v>338</v>
      </c>
      <c r="Q57" s="282">
        <v>90</v>
      </c>
      <c r="R57" s="191"/>
      <c r="S57" s="191"/>
      <c r="T57" s="191"/>
      <c r="U57" s="191"/>
      <c r="V57" s="191"/>
      <c r="W57" s="191"/>
      <c r="X57" s="191"/>
      <c r="Y57" s="191"/>
      <c r="Z57" s="210"/>
      <c r="AA57" s="210"/>
      <c r="AB57" s="210"/>
      <c r="AC57" s="210"/>
      <c r="AD57" s="210"/>
      <c r="AE57" s="210"/>
      <c r="AF57" s="210"/>
      <c r="AG57" s="210"/>
      <c r="AH57" s="210"/>
      <c r="AI57" s="199"/>
      <c r="AJ57" s="207"/>
      <c r="AK57" s="207"/>
      <c r="AL57" s="254"/>
      <c r="AM57" s="200"/>
      <c r="AN57" s="254"/>
      <c r="AO57" s="197"/>
      <c r="AP57" s="208"/>
      <c r="AQ57" s="208"/>
      <c r="AR57" s="198"/>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7"/>
      <c r="BR57" s="197"/>
      <c r="BS57" s="197"/>
      <c r="BT57" s="197"/>
      <c r="BU57" s="197"/>
      <c r="BV57" s="197"/>
      <c r="BW57" s="197"/>
      <c r="BX57" s="197"/>
      <c r="BY57" s="197"/>
    </row>
    <row r="58" spans="1:77" s="103" customFormat="1" ht="60" customHeight="1">
      <c r="A58" s="187">
        <v>49</v>
      </c>
      <c r="B58" s="190" t="s">
        <v>141</v>
      </c>
      <c r="C58" s="190" t="s">
        <v>500</v>
      </c>
      <c r="D58" s="191" t="s">
        <v>411</v>
      </c>
      <c r="E58" s="191" t="s">
        <v>158</v>
      </c>
      <c r="F58" s="191" t="s">
        <v>31</v>
      </c>
      <c r="G58" s="192" t="s">
        <v>340</v>
      </c>
      <c r="H58" s="191" t="s">
        <v>339</v>
      </c>
      <c r="I58" s="191" t="s">
        <v>135</v>
      </c>
      <c r="J58" s="396" t="s">
        <v>24</v>
      </c>
      <c r="K58" s="192" t="s">
        <v>341</v>
      </c>
      <c r="L58" s="191" t="s">
        <v>131</v>
      </c>
      <c r="M58" s="191" t="s">
        <v>342</v>
      </c>
      <c r="N58" s="191" t="s">
        <v>1</v>
      </c>
      <c r="O58" s="191" t="s">
        <v>4</v>
      </c>
      <c r="P58" s="191" t="s">
        <v>343</v>
      </c>
      <c r="Q58" s="280">
        <v>0.91</v>
      </c>
      <c r="R58" s="225"/>
      <c r="S58" s="225"/>
      <c r="T58" s="225"/>
      <c r="U58" s="225"/>
      <c r="V58" s="225"/>
      <c r="W58" s="225"/>
      <c r="X58" s="225"/>
      <c r="Y58" s="225"/>
      <c r="Z58" s="202"/>
      <c r="AA58" s="202"/>
      <c r="AB58" s="202"/>
      <c r="AC58" s="202"/>
      <c r="AD58" s="210"/>
      <c r="AE58" s="210"/>
      <c r="AF58" s="210"/>
      <c r="AG58" s="210"/>
      <c r="AH58" s="210"/>
      <c r="AI58" s="192"/>
      <c r="AJ58" s="233"/>
      <c r="AK58" s="233"/>
      <c r="AL58" s="256"/>
      <c r="AM58" s="191"/>
      <c r="AN58" s="256"/>
      <c r="AO58" s="208"/>
      <c r="AP58" s="208"/>
      <c r="AQ58" s="208"/>
      <c r="AR58" s="256"/>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8"/>
      <c r="BR58" s="208"/>
      <c r="BS58" s="208"/>
      <c r="BT58" s="208"/>
      <c r="BU58" s="208"/>
      <c r="BV58" s="208"/>
      <c r="BW58" s="208"/>
      <c r="BX58" s="208"/>
      <c r="BY58" s="208"/>
    </row>
    <row r="59" spans="1:77" s="103" customFormat="1" ht="60" customHeight="1">
      <c r="A59" s="187">
        <v>50</v>
      </c>
      <c r="B59" s="190" t="s">
        <v>141</v>
      </c>
      <c r="C59" s="190" t="s">
        <v>500</v>
      </c>
      <c r="D59" s="191" t="s">
        <v>411</v>
      </c>
      <c r="E59" s="191" t="s">
        <v>158</v>
      </c>
      <c r="F59" s="191" t="s">
        <v>31</v>
      </c>
      <c r="G59" s="192" t="s">
        <v>345</v>
      </c>
      <c r="H59" s="191" t="s">
        <v>344</v>
      </c>
      <c r="I59" s="191" t="s">
        <v>3</v>
      </c>
      <c r="J59" s="396" t="s">
        <v>24</v>
      </c>
      <c r="K59" s="192" t="s">
        <v>346</v>
      </c>
      <c r="L59" s="191" t="s">
        <v>131</v>
      </c>
      <c r="M59" s="191" t="s">
        <v>342</v>
      </c>
      <c r="N59" s="191" t="s">
        <v>8</v>
      </c>
      <c r="O59" s="191" t="s">
        <v>4</v>
      </c>
      <c r="P59" s="191" t="s">
        <v>347</v>
      </c>
      <c r="Q59" s="280">
        <v>1</v>
      </c>
      <c r="R59" s="225"/>
      <c r="S59" s="225"/>
      <c r="T59" s="225"/>
      <c r="U59" s="225"/>
      <c r="V59" s="225"/>
      <c r="W59" s="225"/>
      <c r="X59" s="225"/>
      <c r="Y59" s="225"/>
      <c r="Z59" s="202"/>
      <c r="AA59" s="202"/>
      <c r="AB59" s="202"/>
      <c r="AC59" s="202"/>
      <c r="AD59" s="210"/>
      <c r="AE59" s="210"/>
      <c r="AF59" s="210"/>
      <c r="AG59" s="210"/>
      <c r="AH59" s="210"/>
      <c r="AI59" s="192"/>
      <c r="AJ59" s="233"/>
      <c r="AK59" s="233"/>
      <c r="AL59" s="256"/>
      <c r="AM59" s="191"/>
      <c r="AN59" s="256"/>
      <c r="AO59" s="192"/>
      <c r="AP59" s="208"/>
      <c r="AQ59" s="208"/>
      <c r="AR59" s="198"/>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2"/>
      <c r="BR59" s="192"/>
      <c r="BS59" s="192"/>
      <c r="BT59" s="192"/>
      <c r="BU59" s="192"/>
      <c r="BV59" s="192"/>
      <c r="BW59" s="192"/>
      <c r="BX59" s="192"/>
      <c r="BY59" s="192"/>
    </row>
    <row r="60" spans="1:77" s="103" customFormat="1" ht="60" customHeight="1">
      <c r="A60" s="187">
        <v>51</v>
      </c>
      <c r="B60" s="190" t="s">
        <v>141</v>
      </c>
      <c r="C60" s="190" t="s">
        <v>500</v>
      </c>
      <c r="D60" s="191" t="s">
        <v>412</v>
      </c>
      <c r="E60" s="191" t="s">
        <v>158</v>
      </c>
      <c r="F60" s="191" t="s">
        <v>32</v>
      </c>
      <c r="G60" s="192" t="s">
        <v>349</v>
      </c>
      <c r="H60" s="191" t="s">
        <v>348</v>
      </c>
      <c r="I60" s="191" t="s">
        <v>3</v>
      </c>
      <c r="J60" s="396" t="s">
        <v>24</v>
      </c>
      <c r="K60" s="192" t="s">
        <v>352</v>
      </c>
      <c r="L60" s="191" t="s">
        <v>131</v>
      </c>
      <c r="M60" s="191" t="s">
        <v>350</v>
      </c>
      <c r="N60" s="191" t="s">
        <v>15</v>
      </c>
      <c r="O60" s="191" t="s">
        <v>4</v>
      </c>
      <c r="P60" s="191" t="s">
        <v>351</v>
      </c>
      <c r="Q60" s="280">
        <v>1</v>
      </c>
      <c r="R60" s="225"/>
      <c r="S60" s="225"/>
      <c r="T60" s="225"/>
      <c r="U60" s="225"/>
      <c r="V60" s="225"/>
      <c r="W60" s="225"/>
      <c r="X60" s="225"/>
      <c r="Y60" s="225"/>
      <c r="Z60" s="202"/>
      <c r="AA60" s="202"/>
      <c r="AB60" s="202"/>
      <c r="AC60" s="202"/>
      <c r="AD60" s="210"/>
      <c r="AE60" s="210"/>
      <c r="AF60" s="210"/>
      <c r="AG60" s="210"/>
      <c r="AH60" s="210"/>
      <c r="AI60" s="192"/>
      <c r="AJ60" s="233"/>
      <c r="AK60" s="233"/>
      <c r="AL60" s="256"/>
      <c r="AM60" s="191"/>
      <c r="AN60" s="256"/>
      <c r="AO60" s="192"/>
      <c r="AP60" s="208"/>
      <c r="AQ60" s="208"/>
      <c r="AR60" s="198"/>
      <c r="AS60" s="192"/>
      <c r="AT60" s="192"/>
      <c r="AU60" s="192"/>
      <c r="AV60" s="192"/>
      <c r="AW60" s="192"/>
      <c r="AX60" s="192"/>
      <c r="AY60" s="192"/>
      <c r="AZ60" s="192"/>
      <c r="BA60" s="192"/>
      <c r="BB60" s="192"/>
      <c r="BC60" s="192"/>
      <c r="BD60" s="192"/>
      <c r="BE60" s="192"/>
      <c r="BF60" s="192"/>
      <c r="BG60" s="192"/>
      <c r="BH60" s="192"/>
      <c r="BI60" s="192"/>
      <c r="BJ60" s="192"/>
      <c r="BK60" s="192"/>
      <c r="BL60" s="192"/>
      <c r="BM60" s="192"/>
      <c r="BN60" s="192"/>
      <c r="BO60" s="192"/>
      <c r="BP60" s="192"/>
      <c r="BQ60" s="192"/>
      <c r="BR60" s="192"/>
      <c r="BS60" s="192"/>
      <c r="BT60" s="192"/>
      <c r="BU60" s="192"/>
      <c r="BV60" s="192"/>
      <c r="BW60" s="192"/>
      <c r="BX60" s="192"/>
      <c r="BY60" s="192"/>
    </row>
    <row r="61" spans="1:77" ht="60" customHeight="1">
      <c r="A61" s="187">
        <v>52</v>
      </c>
      <c r="B61" s="190" t="s">
        <v>141</v>
      </c>
      <c r="C61" s="190" t="s">
        <v>501</v>
      </c>
      <c r="D61" s="226" t="s">
        <v>159</v>
      </c>
      <c r="E61" s="227" t="s">
        <v>159</v>
      </c>
      <c r="F61" s="191" t="s">
        <v>33</v>
      </c>
      <c r="G61" s="223" t="s">
        <v>353</v>
      </c>
      <c r="H61" s="226" t="s">
        <v>86</v>
      </c>
      <c r="I61" s="191" t="s">
        <v>135</v>
      </c>
      <c r="J61" s="396" t="s">
        <v>24</v>
      </c>
      <c r="K61" s="192" t="s">
        <v>354</v>
      </c>
      <c r="L61" s="191" t="s">
        <v>131</v>
      </c>
      <c r="M61" s="191" t="s">
        <v>356</v>
      </c>
      <c r="N61" s="191" t="s">
        <v>20</v>
      </c>
      <c r="O61" s="191" t="s">
        <v>4</v>
      </c>
      <c r="P61" s="191" t="s">
        <v>355</v>
      </c>
      <c r="Q61" s="280">
        <v>0.8</v>
      </c>
      <c r="R61" s="225"/>
      <c r="S61" s="225"/>
      <c r="T61" s="225"/>
      <c r="U61" s="225"/>
      <c r="V61" s="225"/>
      <c r="W61" s="225"/>
      <c r="X61" s="225"/>
      <c r="Y61" s="225"/>
      <c r="Z61" s="210"/>
      <c r="AA61" s="210"/>
      <c r="AB61" s="210"/>
      <c r="AC61" s="210"/>
      <c r="AD61" s="210"/>
      <c r="AE61" s="210"/>
      <c r="AF61" s="210"/>
      <c r="AG61" s="210"/>
      <c r="AH61" s="210"/>
      <c r="AI61" s="200"/>
      <c r="AJ61" s="207"/>
      <c r="AK61" s="207"/>
      <c r="AL61" s="254"/>
      <c r="AM61" s="200"/>
      <c r="AN61" s="254"/>
      <c r="AO61" s="197"/>
      <c r="AP61" s="208"/>
      <c r="AQ61" s="208"/>
      <c r="AR61" s="198"/>
      <c r="AS61" s="197"/>
      <c r="AT61" s="197"/>
      <c r="AU61" s="197"/>
      <c r="AV61" s="197"/>
      <c r="AW61" s="197"/>
      <c r="AX61" s="197"/>
      <c r="AY61" s="197"/>
      <c r="AZ61" s="197"/>
      <c r="BA61" s="197"/>
      <c r="BB61" s="197"/>
      <c r="BC61" s="197"/>
      <c r="BD61" s="197"/>
      <c r="BE61" s="197"/>
      <c r="BF61" s="197"/>
      <c r="BG61" s="197"/>
      <c r="BH61" s="197"/>
      <c r="BI61" s="197"/>
      <c r="BJ61" s="197"/>
      <c r="BK61" s="197"/>
      <c r="BL61" s="197"/>
      <c r="BM61" s="197"/>
      <c r="BN61" s="197"/>
      <c r="BO61" s="197"/>
      <c r="BP61" s="197"/>
      <c r="BQ61" s="197"/>
      <c r="BR61" s="197"/>
      <c r="BS61" s="197"/>
      <c r="BT61" s="197"/>
      <c r="BU61" s="197"/>
      <c r="BV61" s="197"/>
      <c r="BW61" s="197"/>
      <c r="BX61" s="197"/>
      <c r="BY61" s="197"/>
    </row>
    <row r="62" spans="1:77" s="103" customFormat="1" ht="60" customHeight="1">
      <c r="A62" s="187">
        <v>53</v>
      </c>
      <c r="B62" s="190" t="s">
        <v>141</v>
      </c>
      <c r="C62" s="190" t="s">
        <v>501</v>
      </c>
      <c r="D62" s="226" t="s">
        <v>159</v>
      </c>
      <c r="E62" s="227" t="s">
        <v>159</v>
      </c>
      <c r="F62" s="191" t="s">
        <v>33</v>
      </c>
      <c r="G62" s="223" t="s">
        <v>357</v>
      </c>
      <c r="H62" s="226" t="s">
        <v>87</v>
      </c>
      <c r="I62" s="191" t="s">
        <v>135</v>
      </c>
      <c r="J62" s="396" t="s">
        <v>24</v>
      </c>
      <c r="K62" s="192" t="s">
        <v>358</v>
      </c>
      <c r="L62" s="191" t="s">
        <v>138</v>
      </c>
      <c r="M62" s="191" t="s">
        <v>359</v>
      </c>
      <c r="N62" s="191" t="s">
        <v>15</v>
      </c>
      <c r="O62" s="191" t="s">
        <v>14</v>
      </c>
      <c r="P62" s="228" t="s">
        <v>360</v>
      </c>
      <c r="Q62" s="283">
        <v>-0.05</v>
      </c>
      <c r="R62" s="228"/>
      <c r="S62" s="228"/>
      <c r="T62" s="228"/>
      <c r="U62" s="228"/>
      <c r="V62" s="228"/>
      <c r="W62" s="228"/>
      <c r="X62" s="228"/>
      <c r="Y62" s="228"/>
      <c r="Z62" s="202"/>
      <c r="AA62" s="202"/>
      <c r="AB62" s="202"/>
      <c r="AC62" s="202"/>
      <c r="AD62" s="210"/>
      <c r="AE62" s="210"/>
      <c r="AF62" s="210"/>
      <c r="AG62" s="210"/>
      <c r="AH62" s="210"/>
      <c r="AI62" s="192"/>
      <c r="AJ62" s="233"/>
      <c r="AK62" s="233"/>
      <c r="AL62" s="256"/>
      <c r="AM62" s="191"/>
      <c r="AN62" s="256"/>
      <c r="AO62" s="192"/>
      <c r="AP62" s="191"/>
      <c r="AQ62" s="202"/>
      <c r="AR62" s="203"/>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c r="BR62" s="192"/>
      <c r="BS62" s="192"/>
      <c r="BT62" s="192"/>
      <c r="BU62" s="192"/>
      <c r="BV62" s="192"/>
      <c r="BW62" s="192"/>
      <c r="BX62" s="192"/>
      <c r="BY62" s="192"/>
    </row>
    <row r="63" spans="1:77" ht="60" customHeight="1">
      <c r="A63" s="187">
        <v>54</v>
      </c>
      <c r="B63" s="190" t="s">
        <v>141</v>
      </c>
      <c r="C63" s="190" t="s">
        <v>501</v>
      </c>
      <c r="D63" s="226" t="s">
        <v>159</v>
      </c>
      <c r="E63" s="227" t="s">
        <v>159</v>
      </c>
      <c r="F63" s="191" t="s">
        <v>33</v>
      </c>
      <c r="G63" s="223" t="s">
        <v>363</v>
      </c>
      <c r="H63" s="226" t="s">
        <v>88</v>
      </c>
      <c r="I63" s="191" t="s">
        <v>135</v>
      </c>
      <c r="J63" s="396" t="s">
        <v>24</v>
      </c>
      <c r="K63" s="192" t="s">
        <v>361</v>
      </c>
      <c r="L63" s="191" t="s">
        <v>131</v>
      </c>
      <c r="M63" s="191" t="s">
        <v>356</v>
      </c>
      <c r="N63" s="191" t="s">
        <v>20</v>
      </c>
      <c r="O63" s="191" t="s">
        <v>4</v>
      </c>
      <c r="P63" s="228" t="s">
        <v>362</v>
      </c>
      <c r="Q63" s="283">
        <v>0.8</v>
      </c>
      <c r="R63" s="228"/>
      <c r="S63" s="228"/>
      <c r="T63" s="228"/>
      <c r="U63" s="228"/>
      <c r="V63" s="228"/>
      <c r="W63" s="228"/>
      <c r="X63" s="228"/>
      <c r="Y63" s="228"/>
      <c r="Z63" s="210"/>
      <c r="AA63" s="210"/>
      <c r="AB63" s="210"/>
      <c r="AC63" s="210"/>
      <c r="AD63" s="210"/>
      <c r="AE63" s="210"/>
      <c r="AF63" s="210"/>
      <c r="AG63" s="210"/>
      <c r="AH63" s="210"/>
      <c r="AI63" s="200"/>
      <c r="AJ63" s="207"/>
      <c r="AK63" s="207"/>
      <c r="AL63" s="254"/>
      <c r="AM63" s="200"/>
      <c r="AN63" s="254"/>
      <c r="AO63" s="197"/>
      <c r="AP63" s="208"/>
      <c r="AQ63" s="208"/>
      <c r="AR63" s="198"/>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7"/>
      <c r="BR63" s="197"/>
      <c r="BS63" s="197"/>
      <c r="BT63" s="197"/>
      <c r="BU63" s="197"/>
      <c r="BV63" s="197"/>
      <c r="BW63" s="197"/>
      <c r="BX63" s="197"/>
      <c r="BY63" s="197"/>
    </row>
    <row r="64" spans="1:77" s="103" customFormat="1" ht="60" customHeight="1">
      <c r="A64" s="187">
        <v>55</v>
      </c>
      <c r="B64" s="190" t="s">
        <v>142</v>
      </c>
      <c r="C64" s="190" t="s">
        <v>502</v>
      </c>
      <c r="D64" s="226" t="s">
        <v>160</v>
      </c>
      <c r="E64" s="226" t="s">
        <v>160</v>
      </c>
      <c r="F64" s="191" t="s">
        <v>44</v>
      </c>
      <c r="G64" s="192" t="s">
        <v>97</v>
      </c>
      <c r="H64" s="191" t="s">
        <v>98</v>
      </c>
      <c r="I64" s="191" t="s">
        <v>135</v>
      </c>
      <c r="J64" s="396" t="s">
        <v>746</v>
      </c>
      <c r="K64" s="273" t="s">
        <v>364</v>
      </c>
      <c r="L64" s="191" t="s">
        <v>131</v>
      </c>
      <c r="M64" s="191" t="s">
        <v>365</v>
      </c>
      <c r="N64" s="191" t="s">
        <v>1</v>
      </c>
      <c r="O64" s="191" t="s">
        <v>14</v>
      </c>
      <c r="P64" s="225" t="s">
        <v>366</v>
      </c>
      <c r="Q64" s="280">
        <v>0.1</v>
      </c>
      <c r="R64" s="225"/>
      <c r="S64" s="225"/>
      <c r="T64" s="225"/>
      <c r="U64" s="225"/>
      <c r="V64" s="225"/>
      <c r="W64" s="225"/>
      <c r="X64" s="225"/>
      <c r="Y64" s="225"/>
      <c r="Z64" s="202"/>
      <c r="AA64" s="202"/>
      <c r="AB64" s="202"/>
      <c r="AC64" s="202"/>
      <c r="AD64" s="210"/>
      <c r="AE64" s="210"/>
      <c r="AF64" s="210"/>
      <c r="AG64" s="210"/>
      <c r="AH64" s="210"/>
      <c r="AI64" s="191"/>
      <c r="AJ64" s="233"/>
      <c r="AK64" s="233"/>
      <c r="AL64" s="256"/>
      <c r="AM64" s="191"/>
      <c r="AN64" s="256"/>
      <c r="AO64" s="208"/>
      <c r="AP64" s="208"/>
      <c r="AQ64" s="208"/>
      <c r="AR64" s="19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8"/>
      <c r="BR64" s="208"/>
      <c r="BS64" s="208"/>
      <c r="BT64" s="208"/>
      <c r="BU64" s="208"/>
      <c r="BV64" s="208"/>
      <c r="BW64" s="208"/>
      <c r="BX64" s="208"/>
      <c r="BY64" s="208"/>
    </row>
    <row r="65" spans="1:77" s="103" customFormat="1" ht="60" customHeight="1">
      <c r="A65" s="187">
        <v>56</v>
      </c>
      <c r="B65" s="190" t="s">
        <v>142</v>
      </c>
      <c r="C65" s="190" t="s">
        <v>502</v>
      </c>
      <c r="D65" s="226" t="s">
        <v>160</v>
      </c>
      <c r="E65" s="226" t="s">
        <v>160</v>
      </c>
      <c r="F65" s="191" t="s">
        <v>44</v>
      </c>
      <c r="G65" s="192" t="s">
        <v>99</v>
      </c>
      <c r="H65" s="191" t="s">
        <v>100</v>
      </c>
      <c r="I65" s="191" t="s">
        <v>135</v>
      </c>
      <c r="J65" s="396" t="s">
        <v>24</v>
      </c>
      <c r="K65" s="273" t="s">
        <v>597</v>
      </c>
      <c r="L65" s="191" t="s">
        <v>131</v>
      </c>
      <c r="M65" s="191" t="s">
        <v>367</v>
      </c>
      <c r="N65" s="191" t="s">
        <v>1</v>
      </c>
      <c r="O65" s="191" t="s">
        <v>10</v>
      </c>
      <c r="P65" s="225" t="s">
        <v>368</v>
      </c>
      <c r="Q65" s="280">
        <v>1</v>
      </c>
      <c r="R65" s="225"/>
      <c r="S65" s="225"/>
      <c r="T65" s="225"/>
      <c r="U65" s="225"/>
      <c r="V65" s="225"/>
      <c r="W65" s="225"/>
      <c r="X65" s="225"/>
      <c r="Y65" s="225"/>
      <c r="Z65" s="202"/>
      <c r="AA65" s="202"/>
      <c r="AB65" s="202"/>
      <c r="AC65" s="202"/>
      <c r="AD65" s="210"/>
      <c r="AE65" s="210"/>
      <c r="AF65" s="210"/>
      <c r="AG65" s="210"/>
      <c r="AH65" s="210"/>
      <c r="AI65" s="191"/>
      <c r="AJ65" s="233"/>
      <c r="AK65" s="233"/>
      <c r="AL65" s="256"/>
      <c r="AM65" s="191"/>
      <c r="AN65" s="256"/>
      <c r="AO65" s="208"/>
      <c r="AP65" s="208"/>
      <c r="AQ65" s="208"/>
      <c r="AR65" s="198"/>
      <c r="AS65" s="208"/>
      <c r="AT65" s="208"/>
      <c r="AU65" s="208"/>
      <c r="AV65" s="208"/>
      <c r="AW65" s="208"/>
      <c r="AX65" s="208"/>
      <c r="AY65" s="208"/>
      <c r="AZ65" s="208"/>
      <c r="BA65" s="208"/>
      <c r="BB65" s="208"/>
      <c r="BC65" s="208"/>
      <c r="BD65" s="208"/>
      <c r="BE65" s="208"/>
      <c r="BF65" s="208"/>
      <c r="BG65" s="208"/>
      <c r="BH65" s="208"/>
      <c r="BI65" s="208"/>
      <c r="BJ65" s="208"/>
      <c r="BK65" s="208"/>
      <c r="BL65" s="208"/>
      <c r="BM65" s="208"/>
      <c r="BN65" s="208"/>
      <c r="BO65" s="208"/>
      <c r="BP65" s="208"/>
      <c r="BQ65" s="208"/>
      <c r="BR65" s="208"/>
      <c r="BS65" s="208"/>
      <c r="BT65" s="208"/>
      <c r="BU65" s="208"/>
      <c r="BV65" s="208"/>
      <c r="BW65" s="208"/>
      <c r="BX65" s="208"/>
      <c r="BY65" s="208"/>
    </row>
    <row r="76" spans="1:77" ht="15.75" customHeight="1">
      <c r="A76" s="488" t="s">
        <v>170</v>
      </c>
      <c r="B76" s="489"/>
      <c r="C76" s="489"/>
      <c r="D76" s="489"/>
      <c r="E76" s="489"/>
      <c r="F76" s="489"/>
      <c r="G76" s="489"/>
      <c r="H76" s="489"/>
      <c r="I76" s="489"/>
      <c r="J76" s="489"/>
      <c r="K76" s="489"/>
      <c r="L76" s="489"/>
      <c r="M76" s="489"/>
      <c r="N76" s="489"/>
      <c r="O76" s="490"/>
    </row>
    <row r="77" spans="1:77" ht="30" customHeight="1">
      <c r="A77" s="428" t="s">
        <v>171</v>
      </c>
      <c r="B77" s="428"/>
      <c r="C77" s="428"/>
      <c r="D77" s="428" t="s">
        <v>172</v>
      </c>
      <c r="E77" s="428"/>
      <c r="F77" s="428"/>
      <c r="G77" s="491" t="s">
        <v>173</v>
      </c>
      <c r="H77" s="492"/>
      <c r="I77" s="492"/>
      <c r="J77" s="492"/>
      <c r="K77" s="492"/>
      <c r="L77" s="493"/>
      <c r="M77" s="428" t="s">
        <v>174</v>
      </c>
      <c r="N77" s="428"/>
      <c r="O77" s="428"/>
    </row>
    <row r="78" spans="1:77" ht="30" customHeight="1">
      <c r="A78" s="429" t="s">
        <v>175</v>
      </c>
      <c r="B78" s="429"/>
      <c r="C78" s="429"/>
      <c r="D78" s="432">
        <v>45344</v>
      </c>
      <c r="E78" s="432"/>
      <c r="F78" s="432"/>
      <c r="G78" s="479" t="s">
        <v>192</v>
      </c>
      <c r="H78" s="486"/>
      <c r="I78" s="486"/>
      <c r="J78" s="486"/>
      <c r="K78" s="486"/>
      <c r="L78" s="480"/>
      <c r="M78" s="431" t="s">
        <v>176</v>
      </c>
      <c r="N78" s="431"/>
      <c r="O78" s="431"/>
    </row>
    <row r="79" spans="1:77" ht="30" customHeight="1">
      <c r="A79" s="429" t="s">
        <v>177</v>
      </c>
      <c r="B79" s="429"/>
      <c r="C79" s="429"/>
      <c r="D79" s="432">
        <v>45448</v>
      </c>
      <c r="E79" s="432"/>
      <c r="F79" s="432"/>
      <c r="G79" s="479" t="s">
        <v>188</v>
      </c>
      <c r="H79" s="486"/>
      <c r="I79" s="486"/>
      <c r="J79" s="486"/>
      <c r="K79" s="486"/>
      <c r="L79" s="480"/>
      <c r="M79" s="479"/>
      <c r="N79" s="486"/>
      <c r="O79" s="480"/>
    </row>
    <row r="80" spans="1:77" ht="30" customHeight="1">
      <c r="A80" s="429" t="s">
        <v>178</v>
      </c>
      <c r="B80" s="429"/>
      <c r="C80" s="429"/>
      <c r="D80" s="432">
        <v>45499</v>
      </c>
      <c r="E80" s="432"/>
      <c r="F80" s="432"/>
      <c r="G80" s="479" t="s">
        <v>189</v>
      </c>
      <c r="H80" s="486"/>
      <c r="I80" s="486"/>
      <c r="J80" s="486"/>
      <c r="K80" s="486"/>
      <c r="L80" s="480"/>
      <c r="M80" s="431" t="s">
        <v>190</v>
      </c>
      <c r="N80" s="431"/>
      <c r="O80" s="431"/>
    </row>
    <row r="81" spans="1:17" ht="30" customHeight="1">
      <c r="A81" s="429" t="s">
        <v>414</v>
      </c>
      <c r="B81" s="429"/>
      <c r="C81" s="429"/>
      <c r="D81" s="432">
        <v>45671</v>
      </c>
      <c r="E81" s="432"/>
      <c r="F81" s="432"/>
      <c r="G81" s="479" t="s">
        <v>415</v>
      </c>
      <c r="H81" s="486"/>
      <c r="I81" s="486"/>
      <c r="J81" s="486"/>
      <c r="K81" s="486"/>
      <c r="L81" s="480"/>
      <c r="M81" s="428"/>
      <c r="N81" s="428"/>
      <c r="O81" s="428"/>
    </row>
    <row r="82" spans="1:17" ht="30" customHeight="1">
      <c r="A82" s="429" t="s">
        <v>414</v>
      </c>
      <c r="B82" s="429"/>
      <c r="C82" s="429"/>
      <c r="D82" s="432">
        <v>45671</v>
      </c>
      <c r="E82" s="432"/>
      <c r="F82" s="432"/>
      <c r="G82" s="479" t="s">
        <v>415</v>
      </c>
      <c r="H82" s="486"/>
      <c r="I82" s="486"/>
      <c r="J82" s="486"/>
      <c r="K82" s="486"/>
      <c r="L82" s="480"/>
      <c r="M82" s="428"/>
      <c r="N82" s="428"/>
      <c r="O82" s="428"/>
      <c r="P82" s="270"/>
      <c r="Q82" s="270"/>
    </row>
    <row r="83" spans="1:17" ht="30" customHeight="1">
      <c r="A83" s="467" t="s">
        <v>179</v>
      </c>
      <c r="B83" s="468"/>
      <c r="C83" s="468"/>
      <c r="D83" s="468"/>
      <c r="E83" s="468"/>
      <c r="F83" s="468"/>
      <c r="G83" s="468"/>
      <c r="H83" s="468"/>
      <c r="I83" s="468"/>
      <c r="J83" s="468"/>
      <c r="K83" s="468"/>
      <c r="L83" s="468"/>
      <c r="M83" s="468"/>
      <c r="N83" s="468"/>
      <c r="O83" s="469"/>
    </row>
    <row r="84" spans="1:17" ht="30" customHeight="1">
      <c r="A84" s="470" t="s">
        <v>180</v>
      </c>
      <c r="B84" s="471"/>
      <c r="C84" s="472"/>
      <c r="D84" s="473" t="s">
        <v>181</v>
      </c>
      <c r="E84" s="474"/>
      <c r="F84" s="474"/>
      <c r="G84" s="474"/>
      <c r="H84" s="474"/>
      <c r="I84" s="475"/>
      <c r="J84" s="394"/>
      <c r="K84" s="473" t="s">
        <v>182</v>
      </c>
      <c r="L84" s="475"/>
      <c r="M84" s="473" t="s">
        <v>183</v>
      </c>
      <c r="N84" s="474"/>
      <c r="O84" s="475"/>
    </row>
    <row r="85" spans="1:17" ht="30" customHeight="1">
      <c r="A85" s="459" t="s">
        <v>184</v>
      </c>
      <c r="B85" s="459"/>
      <c r="C85" s="460"/>
      <c r="D85" s="476" t="s">
        <v>185</v>
      </c>
      <c r="E85" s="477"/>
      <c r="F85" s="477"/>
      <c r="G85" s="477"/>
      <c r="H85" s="477"/>
      <c r="I85" s="478"/>
      <c r="J85" s="395"/>
      <c r="K85" s="479" t="s">
        <v>186</v>
      </c>
      <c r="L85" s="480"/>
      <c r="M85" s="461" t="s">
        <v>187</v>
      </c>
      <c r="N85" s="462"/>
      <c r="O85" s="463"/>
    </row>
    <row r="86" spans="1:17" ht="30" customHeight="1">
      <c r="A86" s="459" t="s">
        <v>184</v>
      </c>
      <c r="B86" s="459"/>
      <c r="C86" s="460"/>
      <c r="D86" s="461" t="s">
        <v>184</v>
      </c>
      <c r="E86" s="462"/>
      <c r="F86" s="462"/>
      <c r="G86" s="462"/>
      <c r="H86" s="462"/>
      <c r="I86" s="463"/>
      <c r="J86" s="393"/>
      <c r="K86" s="461" t="s">
        <v>191</v>
      </c>
      <c r="L86" s="463"/>
      <c r="M86" s="464">
        <v>45499</v>
      </c>
      <c r="N86" s="465"/>
      <c r="O86" s="466"/>
    </row>
    <row r="87" spans="1:17" ht="30" customHeight="1"/>
  </sheetData>
  <sheetProtection algorithmName="SHA-512" hashValue="P6nIaIlRMMl3T3rQmv3GfPzWHf7Cj5ZtoOAse858da8093YCp981IE4Z07k6m1bTP0SzkRyPlLh6AP7N2kOwIA==" saltValue="z6F6PhBpCGgatz6+lj7NVg==" spinCount="100000" sheet="1" objects="1" scenarios="1"/>
  <autoFilter ref="A9:BY65" xr:uid="{00000000-0009-0000-0000-000001000000}"/>
  <dataConsolidate/>
  <mergeCells count="70">
    <mergeCell ref="A82:C82"/>
    <mergeCell ref="D82:F82"/>
    <mergeCell ref="G82:L82"/>
    <mergeCell ref="M82:O82"/>
    <mergeCell ref="AZ8:BB8"/>
    <mergeCell ref="A5:C8"/>
    <mergeCell ref="A76:O76"/>
    <mergeCell ref="M77:O77"/>
    <mergeCell ref="A81:C81"/>
    <mergeCell ref="G77:L77"/>
    <mergeCell ref="G78:L78"/>
    <mergeCell ref="G79:L79"/>
    <mergeCell ref="G80:L80"/>
    <mergeCell ref="G81:L81"/>
    <mergeCell ref="D81:F81"/>
    <mergeCell ref="M79:O79"/>
    <mergeCell ref="R5:Y5"/>
    <mergeCell ref="Z5:AE5"/>
    <mergeCell ref="AS8:AU8"/>
    <mergeCell ref="AV8:AY8"/>
    <mergeCell ref="BW8:BY8"/>
    <mergeCell ref="AL8:AO8"/>
    <mergeCell ref="BC8:BE8"/>
    <mergeCell ref="BF8:BI8"/>
    <mergeCell ref="BJ8:BL8"/>
    <mergeCell ref="BM8:BO8"/>
    <mergeCell ref="BP8:BS8"/>
    <mergeCell ref="AP8:AR8"/>
    <mergeCell ref="A86:C86"/>
    <mergeCell ref="D86:I86"/>
    <mergeCell ref="K86:L86"/>
    <mergeCell ref="M86:O86"/>
    <mergeCell ref="A83:O83"/>
    <mergeCell ref="A84:C84"/>
    <mergeCell ref="D84:I84"/>
    <mergeCell ref="K84:L84"/>
    <mergeCell ref="M84:O84"/>
    <mergeCell ref="A85:C85"/>
    <mergeCell ref="D85:I85"/>
    <mergeCell ref="K85:L85"/>
    <mergeCell ref="M85:O85"/>
    <mergeCell ref="A3:C3"/>
    <mergeCell ref="R6:S6"/>
    <mergeCell ref="R7:S7"/>
    <mergeCell ref="Z8:AE8"/>
    <mergeCell ref="A1:C1"/>
    <mergeCell ref="A2:C2"/>
    <mergeCell ref="A4:BY4"/>
    <mergeCell ref="BT8:BV8"/>
    <mergeCell ref="AI5:BY7"/>
    <mergeCell ref="AF1:AH3"/>
    <mergeCell ref="D1:AE2"/>
    <mergeCell ref="D3:AE3"/>
    <mergeCell ref="R8:Y8"/>
    <mergeCell ref="AI8:AK8"/>
    <mergeCell ref="AF5:AH5"/>
    <mergeCell ref="D5:Q7"/>
    <mergeCell ref="M81:O81"/>
    <mergeCell ref="A80:C80"/>
    <mergeCell ref="D77:F77"/>
    <mergeCell ref="Z6:AE7"/>
    <mergeCell ref="M78:O78"/>
    <mergeCell ref="A77:C77"/>
    <mergeCell ref="A78:C78"/>
    <mergeCell ref="A79:C79"/>
    <mergeCell ref="M80:O80"/>
    <mergeCell ref="D80:F80"/>
    <mergeCell ref="D78:F78"/>
    <mergeCell ref="D79:F79"/>
    <mergeCell ref="D8:Q8"/>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0000000}">
          <x14:formula1>
            <xm:f>Hoja4!$E$2:$E$4</xm:f>
          </x14:formula1>
          <xm:sqref>AL41 AL10:AL17 AL27:AL28 AL33:AL39 AL19:AL24 AL43:AL65</xm:sqref>
        </x14:dataValidation>
        <x14:dataValidation type="list" allowBlank="1" showInputMessage="1" showErrorMessage="1" xr:uid="{00000000-0002-0000-0100-000002000000}">
          <x14:formula1>
            <xm:f>Hoja4!$T$2:$T$4</xm:f>
          </x14:formula1>
          <xm:sqref>I17:I65 I11:I15</xm:sqref>
        </x14:dataValidation>
        <x14:dataValidation type="list" allowBlank="1" showInputMessage="1" showErrorMessage="1" xr:uid="{00000000-0002-0000-0100-000003000000}">
          <x14:formula1>
            <xm:f>Hoja4!$T$2:$T$5</xm:f>
          </x14:formula1>
          <xm:sqref>I10</xm:sqref>
        </x14:dataValidation>
        <x14:dataValidation type="list" allowBlank="1" showInputMessage="1" showErrorMessage="1" xr:uid="{00000000-0002-0000-0100-000004000000}">
          <x14:formula1>
            <xm:f>Hoja4!$K$2:$K$21</xm:f>
          </x14:formula1>
          <xm:sqref>F10:F50 F52:F65</xm:sqref>
        </x14:dataValidation>
        <x14:dataValidation type="list" allowBlank="1" showInputMessage="1" showErrorMessage="1" xr:uid="{00000000-0002-0000-0100-000006000000}">
          <x14:formula1>
            <xm:f>Hoja4!$R$2:$R$7</xm:f>
          </x14:formula1>
          <xm:sqref>N10:N26 N32:N65</xm:sqref>
        </x14:dataValidation>
        <x14:dataValidation type="list" allowBlank="1" showInputMessage="1" showErrorMessage="1" xr:uid="{00000000-0002-0000-0100-000007000000}">
          <x14:formula1>
            <xm:f>Hoja4!$T$2:$T$6</xm:f>
          </x14:formula1>
          <xm:sqref>I16:I18</xm:sqref>
        </x14:dataValidation>
        <x14:dataValidation type="list" allowBlank="1" showInputMessage="1" showErrorMessage="1" xr:uid="{00000000-0002-0000-0100-00000B000000}">
          <x14:formula1>
            <xm:f>Hoja4!$A$2:$A$10</xm:f>
          </x14:formula1>
          <xm:sqref>AM10:AM65</xm:sqref>
        </x14:dataValidation>
        <x14:dataValidation type="list" allowBlank="1" showInputMessage="1" showErrorMessage="1" xr:uid="{00000000-0002-0000-0100-000008000000}">
          <x14:formula1>
            <xm:f>Hoja4!$V$2:$V$3</xm:f>
          </x14:formula1>
          <xm:sqref>L10:L65</xm:sqref>
        </x14:dataValidation>
        <x14:dataValidation type="list" allowBlank="1" showInputMessage="1" showErrorMessage="1" xr:uid="{00000000-0002-0000-0100-000009000000}">
          <x14:formula1>
            <xm:f>Hoja4!$I$2:$I$5</xm:f>
          </x14:formula1>
          <xm:sqref>B10:B65</xm:sqref>
        </x14:dataValidation>
        <x14:dataValidation type="list" allowBlank="1" showInputMessage="1" showErrorMessage="1" xr:uid="{00000000-0002-0000-0100-00000A000000}">
          <x14:formula1>
            <xm:f>Hoja4!$G$2:$G$21</xm:f>
          </x14:formula1>
          <xm:sqref>C10:C65</xm:sqref>
        </x14:dataValidation>
        <x14:dataValidation type="list" allowBlank="1" showInputMessage="1" showErrorMessage="1" xr:uid="{00000000-0002-0000-0100-00000C000000}">
          <x14:formula1>
            <xm:f>Hoja4!$P$37:$P$42</xm:f>
          </x14:formula1>
          <xm:sqref>O10:O65</xm:sqref>
        </x14:dataValidation>
        <x14:dataValidation type="list" allowBlank="1" showInputMessage="1" showErrorMessage="1" xr:uid="{00000000-0002-0000-0100-000001000000}">
          <x14:formula1>
            <xm:f>Hoja4!$C$2:$C$9</xm:f>
          </x14:formula1>
          <xm:sqref>AN43:AN45 AN47:AN65 AN10:AN35</xm:sqref>
        </x14:dataValidation>
        <x14:dataValidation type="list" allowBlank="1" showInputMessage="1" showErrorMessage="1" xr:uid="{28C0127C-6ADC-42F6-ADEA-F07E5CA290E3}">
          <x14:formula1>
            <xm:f>Hoja4!$A$12:$A$13</xm:f>
          </x14:formula1>
          <xm:sqref>J10:J65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CF7B-02E9-46B3-BF80-C4A060BFE149}">
  <sheetPr>
    <tabColor rgb="FF73E63A"/>
  </sheetPr>
  <dimension ref="A1:AH94"/>
  <sheetViews>
    <sheetView showGridLines="0" topLeftCell="A37" zoomScale="57" zoomScaleNormal="57" workbookViewId="0">
      <selection activeCell="AB73" sqref="AB73"/>
    </sheetView>
  </sheetViews>
  <sheetFormatPr baseColWidth="10" defaultRowHeight="14.25"/>
  <cols>
    <col min="1" max="3" width="11.42578125" style="40"/>
    <col min="4" max="4" width="15.7109375" style="40" customWidth="1"/>
    <col min="5" max="5" width="16.42578125" style="40" customWidth="1"/>
    <col min="6" max="6" width="18" style="40" customWidth="1"/>
    <col min="7" max="7" width="17.7109375" style="40" customWidth="1"/>
    <col min="8" max="8" width="11.7109375" style="40" customWidth="1"/>
    <col min="9" max="9" width="22.7109375" style="40" customWidth="1"/>
    <col min="10" max="12" width="11.42578125" style="40"/>
    <col min="13" max="13" width="15.42578125" style="40" customWidth="1"/>
    <col min="14" max="18" width="11.42578125" style="40"/>
    <col min="19" max="19" width="22.140625" style="40" customWidth="1"/>
    <col min="20" max="21" width="11.42578125" style="40"/>
    <col min="22" max="25" width="20.7109375" style="40" customWidth="1"/>
    <col min="26" max="16384" width="11.42578125" style="40"/>
  </cols>
  <sheetData>
    <row r="1" spans="1:34" ht="15" customHeight="1">
      <c r="A1" s="457" t="s">
        <v>58</v>
      </c>
      <c r="B1" s="457"/>
      <c r="C1" s="457"/>
      <c r="D1" s="576" t="s">
        <v>735</v>
      </c>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80"/>
      <c r="AE1" s="581"/>
      <c r="AF1" s="582"/>
      <c r="AG1" s="298"/>
      <c r="AH1" s="422"/>
    </row>
    <row r="2" spans="1:34" ht="15" customHeight="1">
      <c r="A2" s="457" t="s">
        <v>642</v>
      </c>
      <c r="B2" s="457"/>
      <c r="C2" s="457"/>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83"/>
      <c r="AE2" s="584"/>
      <c r="AF2" s="585"/>
      <c r="AG2" s="298"/>
      <c r="AH2" s="422"/>
    </row>
    <row r="3" spans="1:34" ht="23.25">
      <c r="A3" s="457" t="s">
        <v>641</v>
      </c>
      <c r="B3" s="457"/>
      <c r="C3" s="457"/>
      <c r="D3" s="577" t="s">
        <v>59</v>
      </c>
      <c r="E3" s="578"/>
      <c r="F3" s="578"/>
      <c r="G3" s="578"/>
      <c r="H3" s="578"/>
      <c r="I3" s="578"/>
      <c r="J3" s="578"/>
      <c r="K3" s="578"/>
      <c r="L3" s="578"/>
      <c r="M3" s="578"/>
      <c r="N3" s="578"/>
      <c r="O3" s="578"/>
      <c r="P3" s="578"/>
      <c r="Q3" s="578"/>
      <c r="R3" s="578"/>
      <c r="S3" s="578"/>
      <c r="T3" s="578"/>
      <c r="U3" s="578"/>
      <c r="V3" s="578"/>
      <c r="W3" s="578"/>
      <c r="X3" s="578"/>
      <c r="Y3" s="578"/>
      <c r="Z3" s="578"/>
      <c r="AA3" s="578"/>
      <c r="AB3" s="578"/>
      <c r="AC3" s="579"/>
      <c r="AD3" s="586"/>
      <c r="AE3" s="587"/>
      <c r="AF3" s="588"/>
      <c r="AG3" s="298"/>
      <c r="AH3" s="422"/>
    </row>
    <row r="5" spans="1:34">
      <c r="AF5" s="134"/>
    </row>
    <row r="6" spans="1:34">
      <c r="AF6" s="134"/>
    </row>
    <row r="7" spans="1:34" ht="20.25">
      <c r="A7" s="13"/>
      <c r="B7" s="513" t="s">
        <v>676</v>
      </c>
      <c r="C7" s="513"/>
      <c r="D7" s="513"/>
      <c r="E7" s="513"/>
      <c r="F7" s="513"/>
      <c r="G7" s="513"/>
      <c r="H7" s="514"/>
      <c r="I7" s="514"/>
      <c r="J7" s="514"/>
      <c r="K7" s="514"/>
      <c r="L7" s="514"/>
      <c r="M7" s="514"/>
      <c r="N7" s="514"/>
      <c r="O7" s="514"/>
      <c r="P7" s="514"/>
      <c r="Q7" s="514"/>
      <c r="R7" s="514"/>
      <c r="S7" s="514"/>
      <c r="T7" s="514"/>
      <c r="U7" s="514"/>
      <c r="V7" s="514"/>
      <c r="W7" s="514"/>
      <c r="X7" s="514"/>
      <c r="Y7" s="514"/>
      <c r="Z7" s="514"/>
      <c r="AA7" s="514"/>
      <c r="AB7" s="514"/>
      <c r="AC7" s="514"/>
      <c r="AD7" s="514"/>
      <c r="AE7" s="514"/>
      <c r="AF7" s="514"/>
    </row>
    <row r="8" spans="1:34" ht="20.25">
      <c r="A8" s="13"/>
      <c r="B8" s="514"/>
      <c r="C8" s="514"/>
      <c r="D8" s="514"/>
      <c r="E8" s="514"/>
      <c r="F8" s="514"/>
      <c r="G8" s="514"/>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row>
    <row r="9" spans="1:34" ht="21" thickBot="1">
      <c r="A9" s="13"/>
      <c r="B9" s="515" t="s">
        <v>46</v>
      </c>
      <c r="C9" s="515"/>
      <c r="D9" s="515"/>
      <c r="E9" s="515"/>
      <c r="F9" s="515"/>
      <c r="G9" s="515"/>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row>
    <row r="10" spans="1:34" ht="20.25">
      <c r="A10" s="13"/>
      <c r="B10" s="517" t="s">
        <v>480</v>
      </c>
      <c r="C10" s="518"/>
      <c r="D10" s="518"/>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9"/>
    </row>
    <row r="11" spans="1:34" ht="21" thickBot="1">
      <c r="A11" s="13"/>
      <c r="B11" s="520"/>
      <c r="C11" s="521"/>
      <c r="D11" s="521"/>
      <c r="E11" s="521"/>
      <c r="F11" s="521"/>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1"/>
      <c r="AE11" s="521"/>
      <c r="AF11" s="522"/>
    </row>
    <row r="12" spans="1:34" ht="21" thickBot="1">
      <c r="A12" s="13"/>
      <c r="B12" s="83"/>
      <c r="C12" s="77"/>
      <c r="D12" s="77"/>
      <c r="E12" s="77"/>
      <c r="F12" s="77"/>
      <c r="G12" s="77"/>
      <c r="H12" s="77"/>
      <c r="I12" s="77"/>
      <c r="J12" s="149"/>
      <c r="K12" s="79"/>
      <c r="L12" s="79"/>
      <c r="M12" s="79"/>
      <c r="N12" s="79"/>
      <c r="O12" s="79"/>
      <c r="P12" s="79"/>
      <c r="Q12" s="79"/>
      <c r="R12" s="79"/>
      <c r="S12" s="79"/>
      <c r="T12" s="79"/>
      <c r="U12" s="79"/>
      <c r="V12" s="79"/>
      <c r="W12" s="79"/>
      <c r="X12" s="79"/>
      <c r="Y12" s="79"/>
      <c r="Z12" s="79"/>
      <c r="AA12" s="79"/>
      <c r="AB12" s="102"/>
      <c r="AC12" s="102"/>
      <c r="AD12" s="102"/>
      <c r="AE12" s="102"/>
      <c r="AF12" s="120"/>
    </row>
    <row r="13" spans="1:34" ht="38.25" customHeight="1" thickBot="1">
      <c r="A13" s="13"/>
      <c r="B13" s="83"/>
      <c r="C13" s="627" t="s">
        <v>47</v>
      </c>
      <c r="D13" s="628"/>
      <c r="E13" s="628"/>
      <c r="F13" s="628"/>
      <c r="G13" s="628"/>
      <c r="H13" s="628"/>
      <c r="I13" s="628"/>
      <c r="J13" s="628"/>
      <c r="K13" s="628"/>
      <c r="L13" s="628"/>
      <c r="M13" s="628"/>
      <c r="N13" s="628"/>
      <c r="O13" s="628"/>
      <c r="P13" s="628"/>
      <c r="Q13" s="628"/>
      <c r="R13" s="628"/>
      <c r="S13" s="628"/>
      <c r="T13" s="628"/>
      <c r="U13" s="628"/>
      <c r="V13" s="628"/>
      <c r="W13" s="628"/>
      <c r="X13" s="628"/>
      <c r="Y13" s="628"/>
      <c r="Z13" s="364"/>
      <c r="AA13" s="113"/>
      <c r="AB13" s="523" t="s">
        <v>195</v>
      </c>
      <c r="AC13" s="523"/>
      <c r="AD13" s="524" t="s">
        <v>413</v>
      </c>
      <c r="AE13" s="525"/>
      <c r="AF13" s="120"/>
    </row>
    <row r="14" spans="1:34" ht="21" thickBot="1">
      <c r="A14" s="13"/>
      <c r="B14" s="83"/>
      <c r="C14" s="77"/>
      <c r="D14" s="77"/>
      <c r="E14" s="77"/>
      <c r="F14" s="77"/>
      <c r="G14" s="77"/>
      <c r="H14" s="77"/>
      <c r="I14" s="77"/>
      <c r="J14" s="105"/>
      <c r="K14" s="105"/>
      <c r="L14" s="105"/>
      <c r="M14" s="105"/>
      <c r="N14" s="105"/>
      <c r="O14" s="105"/>
      <c r="P14" s="105"/>
      <c r="Q14" s="105"/>
      <c r="R14" s="79"/>
      <c r="S14" s="79"/>
      <c r="T14" s="79"/>
      <c r="U14" s="79"/>
      <c r="V14" s="79"/>
      <c r="W14" s="79"/>
      <c r="X14" s="79"/>
      <c r="Y14" s="79"/>
      <c r="Z14" s="79"/>
      <c r="AA14" s="105"/>
      <c r="AB14" s="498"/>
      <c r="AC14" s="498"/>
      <c r="AD14" s="498"/>
      <c r="AE14" s="499"/>
      <c r="AF14" s="120"/>
    </row>
    <row r="15" spans="1:34" ht="21" thickBot="1">
      <c r="A15" s="13"/>
      <c r="B15" s="83"/>
      <c r="C15" s="500" t="s">
        <v>483</v>
      </c>
      <c r="D15" s="501"/>
      <c r="E15" s="501"/>
      <c r="F15" s="501"/>
      <c r="G15" s="502"/>
      <c r="K15" s="503" t="s">
        <v>479</v>
      </c>
      <c r="L15" s="504"/>
      <c r="M15" s="504"/>
      <c r="N15" s="504"/>
      <c r="O15" s="504"/>
      <c r="P15" s="504"/>
      <c r="Q15" s="505"/>
      <c r="R15" s="403" t="s">
        <v>474</v>
      </c>
      <c r="S15" s="159" t="s">
        <v>475</v>
      </c>
      <c r="T15" s="159" t="s">
        <v>476</v>
      </c>
      <c r="U15" s="159" t="s">
        <v>477</v>
      </c>
      <c r="V15" s="368" t="s">
        <v>674</v>
      </c>
      <c r="W15" s="362"/>
      <c r="X15" s="362"/>
      <c r="Y15" s="362"/>
      <c r="Z15" s="362"/>
      <c r="AA15" s="105"/>
      <c r="AB15" s="397"/>
      <c r="AC15" s="397"/>
      <c r="AD15" s="397"/>
      <c r="AE15" s="397"/>
      <c r="AF15" s="120"/>
    </row>
    <row r="16" spans="1:34" ht="9.9499999999999993" customHeight="1" thickBot="1">
      <c r="A16" s="13"/>
      <c r="B16" s="83"/>
      <c r="C16" s="77"/>
      <c r="D16" s="77"/>
      <c r="E16" s="77"/>
      <c r="K16" s="77"/>
      <c r="L16" s="77"/>
      <c r="M16" s="77"/>
      <c r="N16" s="105"/>
      <c r="R16" s="105"/>
      <c r="S16" s="105"/>
      <c r="T16" s="105"/>
      <c r="U16" s="105"/>
      <c r="V16" s="363"/>
      <c r="W16" s="363"/>
      <c r="X16" s="363"/>
      <c r="Y16" s="363"/>
      <c r="Z16" s="363"/>
      <c r="AA16" s="105"/>
      <c r="AB16" s="397"/>
      <c r="AC16" s="397"/>
      <c r="AD16" s="397"/>
      <c r="AE16" s="397"/>
      <c r="AF16" s="120"/>
    </row>
    <row r="17" spans="1:32" ht="30" customHeight="1" thickBot="1">
      <c r="A17" s="14"/>
      <c r="B17" s="84"/>
      <c r="C17" s="506" t="s">
        <v>108</v>
      </c>
      <c r="D17" s="507"/>
      <c r="E17" s="507"/>
      <c r="F17" s="507"/>
      <c r="G17" s="508"/>
      <c r="K17" s="509" t="s">
        <v>487</v>
      </c>
      <c r="L17" s="509"/>
      <c r="M17" s="509"/>
      <c r="N17" s="509"/>
      <c r="O17" s="509"/>
      <c r="P17" s="509"/>
      <c r="Q17" s="510"/>
      <c r="R17" s="45">
        <v>0</v>
      </c>
      <c r="S17" s="45">
        <v>0</v>
      </c>
      <c r="T17" s="45">
        <v>0</v>
      </c>
      <c r="U17" s="45">
        <v>0</v>
      </c>
      <c r="V17" s="368"/>
      <c r="W17" s="364"/>
      <c r="X17" s="364"/>
      <c r="Y17" s="364"/>
      <c r="Z17" s="364"/>
      <c r="AA17" s="106">
        <v>0</v>
      </c>
      <c r="AB17" s="511" t="s">
        <v>196</v>
      </c>
      <c r="AC17" s="512"/>
      <c r="AD17" s="124">
        <v>0.8</v>
      </c>
      <c r="AE17" s="124">
        <v>1</v>
      </c>
      <c r="AF17" s="181"/>
    </row>
    <row r="18" spans="1:32" ht="9.9499999999999993" customHeight="1" thickBot="1">
      <c r="A18" s="15"/>
      <c r="B18" s="80"/>
      <c r="C18" s="81"/>
      <c r="D18" s="81"/>
      <c r="E18" s="81"/>
      <c r="K18" s="81"/>
      <c r="L18" s="81"/>
      <c r="M18" s="77"/>
      <c r="N18" s="77"/>
      <c r="R18" s="82"/>
      <c r="S18" s="82"/>
      <c r="T18" s="82"/>
      <c r="U18" s="82"/>
      <c r="V18" s="365"/>
      <c r="W18" s="365"/>
      <c r="X18" s="365"/>
      <c r="Y18" s="365"/>
      <c r="Z18" s="365"/>
      <c r="AA18" s="112"/>
      <c r="AF18" s="181"/>
    </row>
    <row r="19" spans="1:32" ht="30" customHeight="1" thickBot="1">
      <c r="A19" s="14"/>
      <c r="B19" s="84"/>
      <c r="C19" s="506" t="s">
        <v>484</v>
      </c>
      <c r="D19" s="507"/>
      <c r="E19" s="507"/>
      <c r="F19" s="507"/>
      <c r="G19" s="508"/>
      <c r="K19" s="509" t="s">
        <v>488</v>
      </c>
      <c r="L19" s="509"/>
      <c r="M19" s="509"/>
      <c r="N19" s="509"/>
      <c r="O19" s="509"/>
      <c r="P19" s="509"/>
      <c r="Q19" s="536"/>
      <c r="R19" s="147">
        <v>0</v>
      </c>
      <c r="S19" s="147">
        <v>0</v>
      </c>
      <c r="T19" s="147">
        <v>0</v>
      </c>
      <c r="U19" s="147">
        <v>0</v>
      </c>
      <c r="V19" s="368"/>
      <c r="W19" s="364"/>
      <c r="X19" s="364"/>
      <c r="Y19" s="364"/>
      <c r="Z19" s="364"/>
      <c r="AA19" s="106">
        <v>0</v>
      </c>
      <c r="AB19" s="537" t="s">
        <v>197</v>
      </c>
      <c r="AC19" s="538"/>
      <c r="AD19" s="124">
        <v>0.5</v>
      </c>
      <c r="AE19" s="124">
        <v>0.79</v>
      </c>
      <c r="AF19" s="181"/>
    </row>
    <row r="20" spans="1:32" ht="9.9499999999999993" customHeight="1" thickBot="1">
      <c r="A20" s="14"/>
      <c r="B20" s="84"/>
      <c r="C20" s="109"/>
      <c r="D20" s="109"/>
      <c r="E20" s="109"/>
      <c r="K20" s="73"/>
      <c r="L20" s="73"/>
      <c r="M20" s="73"/>
      <c r="N20" s="102"/>
      <c r="R20" s="102"/>
      <c r="S20" s="102"/>
      <c r="T20" s="102"/>
      <c r="U20" s="102"/>
      <c r="V20" s="366"/>
      <c r="W20" s="366"/>
      <c r="X20" s="366"/>
      <c r="Y20" s="366"/>
      <c r="Z20" s="366"/>
      <c r="AA20" s="101"/>
      <c r="AF20" s="181"/>
    </row>
    <row r="21" spans="1:32" ht="30" customHeight="1" thickBot="1">
      <c r="A21" s="14"/>
      <c r="B21" s="84"/>
      <c r="C21" s="506" t="s">
        <v>108</v>
      </c>
      <c r="D21" s="507"/>
      <c r="E21" s="507"/>
      <c r="F21" s="507"/>
      <c r="G21" s="508"/>
      <c r="K21" s="509" t="s">
        <v>489</v>
      </c>
      <c r="L21" s="509"/>
      <c r="M21" s="509"/>
      <c r="N21" s="509"/>
      <c r="O21" s="509"/>
      <c r="P21" s="509"/>
      <c r="Q21" s="536"/>
      <c r="R21" s="147">
        <v>0</v>
      </c>
      <c r="S21" s="147">
        <v>0</v>
      </c>
      <c r="T21" s="147">
        <v>0</v>
      </c>
      <c r="U21" s="147">
        <v>0</v>
      </c>
      <c r="V21" s="368"/>
      <c r="W21" s="165"/>
      <c r="X21" s="165"/>
      <c r="Y21" s="165"/>
      <c r="Z21" s="165"/>
      <c r="AA21" s="106">
        <v>0</v>
      </c>
      <c r="AB21" s="539" t="s">
        <v>111</v>
      </c>
      <c r="AC21" s="540"/>
      <c r="AD21" s="123">
        <v>0</v>
      </c>
      <c r="AE21" s="122">
        <v>0.49</v>
      </c>
      <c r="AF21" s="181"/>
    </row>
    <row r="22" spans="1:32" ht="15">
      <c r="A22" s="141"/>
      <c r="B22" s="83"/>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141"/>
      <c r="AF22" s="181"/>
    </row>
    <row r="23" spans="1:32" ht="15.75" thickBot="1">
      <c r="A23" s="141"/>
      <c r="B23" s="85"/>
      <c r="C23" s="140"/>
      <c r="D23" s="140"/>
      <c r="E23" s="140"/>
      <c r="AF23" s="121"/>
    </row>
    <row r="24" spans="1:32" ht="30" customHeight="1" thickBot="1">
      <c r="A24" s="141"/>
      <c r="B24" s="85"/>
      <c r="C24" s="624" t="s">
        <v>48</v>
      </c>
      <c r="D24" s="625"/>
      <c r="E24" s="625"/>
      <c r="F24" s="625"/>
      <c r="G24" s="625"/>
      <c r="H24" s="625"/>
      <c r="I24" s="625"/>
      <c r="J24" s="625"/>
      <c r="K24" s="625"/>
      <c r="L24" s="625"/>
      <c r="M24" s="625"/>
      <c r="N24" s="625"/>
      <c r="O24" s="625"/>
      <c r="P24" s="625"/>
      <c r="Q24" s="625"/>
      <c r="R24" s="625"/>
      <c r="S24" s="625"/>
      <c r="T24" s="625"/>
      <c r="U24" s="625"/>
      <c r="V24" s="625"/>
      <c r="W24" s="625"/>
      <c r="X24" s="625"/>
      <c r="Y24" s="625"/>
      <c r="Z24" s="364"/>
      <c r="AA24" s="114"/>
      <c r="AB24" s="526"/>
      <c r="AC24" s="526"/>
      <c r="AD24" s="526"/>
      <c r="AE24" s="526"/>
      <c r="AF24" s="92"/>
    </row>
    <row r="25" spans="1:32" ht="21" thickBot="1">
      <c r="A25" s="91"/>
      <c r="B25" s="85"/>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7"/>
      <c r="AB25" s="158"/>
      <c r="AC25" s="158"/>
      <c r="AD25" s="158"/>
      <c r="AE25" s="158"/>
      <c r="AF25" s="92"/>
    </row>
    <row r="26" spans="1:32" ht="21" thickBot="1">
      <c r="A26" s="141"/>
      <c r="B26" s="85"/>
      <c r="C26" s="527" t="s">
        <v>483</v>
      </c>
      <c r="D26" s="528"/>
      <c r="E26" s="528"/>
      <c r="F26" s="528"/>
      <c r="G26" s="529"/>
      <c r="H26" s="93"/>
      <c r="I26" s="93"/>
      <c r="J26" s="530" t="s">
        <v>479</v>
      </c>
      <c r="K26" s="530"/>
      <c r="L26" s="530"/>
      <c r="M26" s="530"/>
      <c r="N26" s="530"/>
      <c r="O26" s="530"/>
      <c r="P26" s="530"/>
      <c r="Q26" s="531"/>
      <c r="R26" s="159" t="s">
        <v>474</v>
      </c>
      <c r="S26" s="159" t="s">
        <v>475</v>
      </c>
      <c r="T26" s="159" t="s">
        <v>476</v>
      </c>
      <c r="U26" s="159" t="s">
        <v>477</v>
      </c>
      <c r="V26" s="368" t="s">
        <v>674</v>
      </c>
      <c r="W26" s="104"/>
      <c r="AA26" s="76"/>
      <c r="AB26" s="532">
        <v>10</v>
      </c>
      <c r="AC26" s="533"/>
      <c r="AD26" s="534" t="s">
        <v>473</v>
      </c>
      <c r="AE26" s="535"/>
      <c r="AF26" s="92"/>
    </row>
    <row r="27" spans="1:32" ht="16.5" thickBot="1">
      <c r="A27" s="141"/>
      <c r="B27" s="85"/>
      <c r="C27" s="140"/>
      <c r="D27" s="140"/>
      <c r="E27" s="140"/>
      <c r="F27" s="140"/>
      <c r="G27" s="140"/>
      <c r="H27" s="93"/>
      <c r="I27" s="93"/>
      <c r="J27" s="93"/>
      <c r="K27" s="93"/>
      <c r="L27" s="93"/>
      <c r="M27" s="93"/>
      <c r="N27" s="93"/>
      <c r="O27" s="93"/>
      <c r="P27" s="93"/>
      <c r="Q27" s="93"/>
      <c r="R27" s="104"/>
      <c r="S27" s="104"/>
      <c r="T27" s="104"/>
      <c r="U27" s="104"/>
      <c r="V27" s="104"/>
      <c r="W27" s="104"/>
      <c r="AA27" s="76"/>
      <c r="AB27" s="76"/>
      <c r="AC27" s="76"/>
      <c r="AD27" s="76"/>
      <c r="AE27" s="76"/>
      <c r="AF27" s="92"/>
    </row>
    <row r="28" spans="1:32" ht="30" customHeight="1" thickBot="1">
      <c r="A28" s="141"/>
      <c r="B28" s="85"/>
      <c r="C28" s="541" t="s">
        <v>436</v>
      </c>
      <c r="D28" s="542"/>
      <c r="E28" s="542"/>
      <c r="F28" s="542"/>
      <c r="G28" s="543"/>
      <c r="H28" s="140"/>
      <c r="I28" s="140"/>
      <c r="J28" s="544" t="s">
        <v>490</v>
      </c>
      <c r="K28" s="545"/>
      <c r="L28" s="545"/>
      <c r="M28" s="545"/>
      <c r="N28" s="545"/>
      <c r="O28" s="545"/>
      <c r="P28" s="545"/>
      <c r="Q28" s="546"/>
      <c r="R28" s="45">
        <v>0</v>
      </c>
      <c r="S28" s="45">
        <v>0</v>
      </c>
      <c r="T28" s="45">
        <v>0</v>
      </c>
      <c r="U28" s="45">
        <v>0</v>
      </c>
      <c r="V28" s="368"/>
      <c r="W28" s="108"/>
      <c r="X28" s="76"/>
      <c r="Y28" s="76"/>
      <c r="Z28" s="76"/>
      <c r="AA28" s="125"/>
      <c r="AB28" s="552">
        <v>12</v>
      </c>
      <c r="AC28" s="553"/>
      <c r="AD28" s="549" t="s">
        <v>468</v>
      </c>
      <c r="AE28" s="550"/>
      <c r="AF28" s="92"/>
    </row>
    <row r="29" spans="1:32" ht="16.5" thickBot="1">
      <c r="A29" s="141"/>
      <c r="B29" s="85"/>
      <c r="C29" s="140"/>
      <c r="D29" s="140"/>
      <c r="E29" s="140"/>
      <c r="F29" s="160"/>
      <c r="G29" s="160"/>
      <c r="H29" s="160"/>
      <c r="I29" s="160"/>
      <c r="J29" s="160"/>
      <c r="K29" s="160"/>
      <c r="L29" s="160"/>
      <c r="M29" s="160"/>
      <c r="N29" s="160"/>
      <c r="O29" s="160"/>
      <c r="P29" s="160"/>
      <c r="Q29" s="160"/>
      <c r="R29" s="160"/>
      <c r="S29" s="160"/>
      <c r="T29" s="108"/>
      <c r="U29" s="108"/>
      <c r="V29" s="108"/>
      <c r="W29" s="108"/>
      <c r="X29" s="76"/>
      <c r="Y29" s="76"/>
      <c r="Z29" s="76"/>
      <c r="AA29" s="117"/>
      <c r="AB29" s="117"/>
      <c r="AC29" s="117"/>
      <c r="AD29" s="117"/>
      <c r="AE29" s="76"/>
      <c r="AF29" s="92"/>
    </row>
    <row r="30" spans="1:32" ht="30" customHeight="1" thickBot="1">
      <c r="A30" s="141"/>
      <c r="B30" s="85"/>
      <c r="C30" s="541" t="s">
        <v>435</v>
      </c>
      <c r="D30" s="542"/>
      <c r="E30" s="542"/>
      <c r="F30" s="542"/>
      <c r="G30" s="543"/>
      <c r="H30" s="140"/>
      <c r="I30" s="140"/>
      <c r="J30" s="544" t="s">
        <v>491</v>
      </c>
      <c r="K30" s="545"/>
      <c r="L30" s="545"/>
      <c r="M30" s="545"/>
      <c r="N30" s="545"/>
      <c r="O30" s="545"/>
      <c r="P30" s="545"/>
      <c r="Q30" s="546"/>
      <c r="R30" s="45">
        <v>0</v>
      </c>
      <c r="S30" s="45">
        <v>0</v>
      </c>
      <c r="T30" s="45">
        <v>0</v>
      </c>
      <c r="U30" s="45">
        <v>0</v>
      </c>
      <c r="V30" s="368"/>
      <c r="W30" s="108"/>
      <c r="Y30" s="134"/>
      <c r="Z30" s="134"/>
      <c r="AA30" s="126"/>
      <c r="AB30" s="547">
        <v>1</v>
      </c>
      <c r="AC30" s="548"/>
      <c r="AD30" s="549" t="s">
        <v>668</v>
      </c>
      <c r="AE30" s="550"/>
      <c r="AF30" s="92"/>
    </row>
    <row r="31" spans="1:32" ht="16.5" thickBot="1">
      <c r="A31" s="141"/>
      <c r="B31" s="85"/>
      <c r="C31" s="140"/>
      <c r="D31" s="140"/>
      <c r="E31" s="140"/>
      <c r="F31" s="140"/>
      <c r="G31" s="140"/>
      <c r="H31" s="161"/>
      <c r="I31" s="161"/>
      <c r="J31" s="161"/>
      <c r="K31" s="161"/>
      <c r="L31" s="161"/>
      <c r="M31" s="161"/>
      <c r="N31" s="161"/>
      <c r="O31" s="161"/>
      <c r="P31" s="161"/>
      <c r="Q31" s="161"/>
      <c r="R31" s="161"/>
      <c r="S31" s="161"/>
      <c r="T31" s="108"/>
      <c r="U31" s="108"/>
      <c r="V31" s="108"/>
      <c r="W31" s="108"/>
      <c r="Y31" s="134"/>
      <c r="Z31" s="134"/>
      <c r="AA31" s="118"/>
      <c r="AB31" s="118"/>
      <c r="AC31" s="74"/>
      <c r="AF31" s="92"/>
    </row>
    <row r="32" spans="1:32" ht="30" customHeight="1" thickBot="1">
      <c r="A32" s="141"/>
      <c r="B32" s="85"/>
      <c r="C32" s="541" t="s">
        <v>435</v>
      </c>
      <c r="D32" s="542"/>
      <c r="E32" s="542"/>
      <c r="F32" s="542"/>
      <c r="G32" s="543"/>
      <c r="H32" s="140"/>
      <c r="I32" s="140"/>
      <c r="J32" s="544" t="s">
        <v>492</v>
      </c>
      <c r="K32" s="545"/>
      <c r="L32" s="545"/>
      <c r="M32" s="545"/>
      <c r="N32" s="545"/>
      <c r="O32" s="545"/>
      <c r="P32" s="545"/>
      <c r="Q32" s="546"/>
      <c r="R32" s="45">
        <v>0</v>
      </c>
      <c r="S32" s="45">
        <v>0</v>
      </c>
      <c r="T32" s="45">
        <f>AVERAGE('[1]MATRIZ DE INDICADORES '!S32:S33)</f>
        <v>0</v>
      </c>
      <c r="U32" s="45">
        <f>AVERAGE('[1]MATRIZ DE INDICADORES '!T32:T33)</f>
        <v>0</v>
      </c>
      <c r="V32" s="368"/>
      <c r="W32" s="108"/>
      <c r="Y32" s="134"/>
      <c r="Z32" s="134"/>
      <c r="AA32" s="126"/>
      <c r="AB32" s="547">
        <v>26</v>
      </c>
      <c r="AC32" s="548"/>
      <c r="AD32" s="549" t="s">
        <v>669</v>
      </c>
      <c r="AE32" s="550"/>
      <c r="AF32" s="92"/>
    </row>
    <row r="33" spans="1:32" ht="16.5" thickBot="1">
      <c r="A33" s="141"/>
      <c r="B33" s="85"/>
      <c r="C33" s="140"/>
      <c r="D33" s="140"/>
      <c r="E33" s="140"/>
      <c r="F33" s="140"/>
      <c r="G33" s="140"/>
      <c r="H33" s="161"/>
      <c r="I33" s="161"/>
      <c r="J33" s="161"/>
      <c r="K33" s="161"/>
      <c r="L33" s="161"/>
      <c r="M33" s="161"/>
      <c r="N33" s="161"/>
      <c r="O33" s="161"/>
      <c r="P33" s="161"/>
      <c r="Q33" s="161"/>
      <c r="R33" s="161"/>
      <c r="S33" s="161"/>
      <c r="T33" s="108"/>
      <c r="U33" s="108"/>
      <c r="V33" s="108"/>
      <c r="W33" s="108"/>
      <c r="Y33" s="134"/>
      <c r="Z33" s="134"/>
      <c r="AA33" s="118"/>
      <c r="AB33" s="118"/>
      <c r="AC33" s="74"/>
      <c r="AF33" s="92"/>
    </row>
    <row r="34" spans="1:32" ht="30" customHeight="1" thickBot="1">
      <c r="A34" s="141"/>
      <c r="B34" s="85"/>
      <c r="C34" s="541" t="s">
        <v>435</v>
      </c>
      <c r="D34" s="542"/>
      <c r="E34" s="542"/>
      <c r="F34" s="542"/>
      <c r="G34" s="543"/>
      <c r="H34" s="140"/>
      <c r="I34" s="140"/>
      <c r="J34" s="544" t="s">
        <v>493</v>
      </c>
      <c r="K34" s="545"/>
      <c r="L34" s="545"/>
      <c r="M34" s="545"/>
      <c r="N34" s="545"/>
      <c r="O34" s="545"/>
      <c r="P34" s="545"/>
      <c r="Q34" s="546"/>
      <c r="R34" s="45">
        <v>0</v>
      </c>
      <c r="S34" s="45">
        <v>0</v>
      </c>
      <c r="T34" s="45">
        <v>0</v>
      </c>
      <c r="U34" s="45">
        <v>0</v>
      </c>
      <c r="V34" s="368"/>
      <c r="W34" s="108"/>
      <c r="Y34" s="134"/>
      <c r="Z34" s="134"/>
      <c r="AA34" s="144"/>
      <c r="AB34" s="551">
        <v>2</v>
      </c>
      <c r="AC34" s="551"/>
      <c r="AD34" s="549" t="s">
        <v>670</v>
      </c>
      <c r="AE34" s="550"/>
      <c r="AF34" s="92"/>
    </row>
    <row r="35" spans="1:32" ht="16.5" thickBot="1">
      <c r="A35" s="141"/>
      <c r="B35" s="85"/>
      <c r="C35" s="140"/>
      <c r="D35" s="140"/>
      <c r="E35" s="140"/>
      <c r="F35" s="140"/>
      <c r="G35" s="140"/>
      <c r="H35" s="160"/>
      <c r="I35" s="160"/>
      <c r="J35" s="160"/>
      <c r="K35" s="160"/>
      <c r="L35" s="160"/>
      <c r="M35" s="160"/>
      <c r="N35" s="160"/>
      <c r="O35" s="160"/>
      <c r="P35" s="160"/>
      <c r="Q35" s="160"/>
      <c r="R35" s="160"/>
      <c r="S35" s="160"/>
      <c r="T35" s="160"/>
      <c r="U35" s="108"/>
      <c r="V35" s="108"/>
      <c r="W35" s="108"/>
      <c r="Y35" s="134"/>
      <c r="Z35" s="134"/>
      <c r="AA35" s="143"/>
      <c r="AB35" s="143"/>
      <c r="AC35" s="75"/>
      <c r="AF35" s="92"/>
    </row>
    <row r="36" spans="1:32" ht="30" customHeight="1" thickBot="1">
      <c r="A36" s="141"/>
      <c r="B36" s="85"/>
      <c r="C36" s="541" t="s">
        <v>435</v>
      </c>
      <c r="D36" s="542"/>
      <c r="E36" s="542"/>
      <c r="F36" s="542"/>
      <c r="G36" s="543"/>
      <c r="H36" s="140"/>
      <c r="I36" s="140"/>
      <c r="J36" s="544" t="s">
        <v>494</v>
      </c>
      <c r="K36" s="545"/>
      <c r="L36" s="545"/>
      <c r="M36" s="545"/>
      <c r="N36" s="545"/>
      <c r="O36" s="545"/>
      <c r="P36" s="545"/>
      <c r="Q36" s="546"/>
      <c r="R36" s="45">
        <v>0</v>
      </c>
      <c r="S36" s="45">
        <v>0</v>
      </c>
      <c r="T36" s="45">
        <v>0</v>
      </c>
      <c r="U36" s="45">
        <f>AVERAGE('[1]MATRIZ DE INDICADORES '!T36:T38)</f>
        <v>0</v>
      </c>
      <c r="V36" s="368"/>
      <c r="W36" s="108"/>
      <c r="Y36" s="134"/>
      <c r="Z36" s="134"/>
      <c r="AA36" s="119"/>
      <c r="AB36" s="554">
        <v>7</v>
      </c>
      <c r="AC36" s="554"/>
      <c r="AD36" s="549" t="s">
        <v>671</v>
      </c>
      <c r="AE36" s="550"/>
      <c r="AF36" s="92"/>
    </row>
    <row r="37" spans="1:32" ht="16.5" thickBot="1">
      <c r="A37" s="141"/>
      <c r="B37" s="85"/>
      <c r="C37" s="140"/>
      <c r="D37" s="140"/>
      <c r="E37" s="140"/>
      <c r="F37" s="140"/>
      <c r="G37" s="140"/>
      <c r="H37" s="160"/>
      <c r="I37" s="160"/>
      <c r="J37" s="160"/>
      <c r="K37" s="160"/>
      <c r="L37" s="160"/>
      <c r="M37" s="160"/>
      <c r="N37" s="160"/>
      <c r="O37" s="160"/>
      <c r="P37" s="160"/>
      <c r="Q37" s="160"/>
      <c r="R37" s="160"/>
      <c r="S37" s="160"/>
      <c r="T37" s="108"/>
      <c r="U37" s="108"/>
      <c r="V37" s="108"/>
      <c r="W37" s="108"/>
      <c r="Y37" s="134"/>
      <c r="Z37" s="134"/>
      <c r="AA37" s="78"/>
      <c r="AE37" s="74"/>
      <c r="AF37" s="92"/>
    </row>
    <row r="38" spans="1:32" ht="30" customHeight="1" thickBot="1">
      <c r="A38" s="141"/>
      <c r="B38" s="85"/>
      <c r="C38" s="541" t="s">
        <v>435</v>
      </c>
      <c r="D38" s="542"/>
      <c r="E38" s="542"/>
      <c r="F38" s="542"/>
      <c r="G38" s="543"/>
      <c r="H38" s="140"/>
      <c r="I38" s="140"/>
      <c r="J38" s="544" t="s">
        <v>495</v>
      </c>
      <c r="K38" s="545"/>
      <c r="L38" s="545"/>
      <c r="M38" s="545"/>
      <c r="N38" s="545"/>
      <c r="O38" s="545"/>
      <c r="P38" s="545"/>
      <c r="Q38" s="546"/>
      <c r="R38" s="182">
        <v>0</v>
      </c>
      <c r="S38" s="182">
        <v>0</v>
      </c>
      <c r="T38" s="182">
        <v>0</v>
      </c>
      <c r="U38" s="182">
        <v>0</v>
      </c>
      <c r="V38" s="368"/>
      <c r="W38" s="108"/>
      <c r="Y38" s="134"/>
      <c r="Z38" s="134"/>
      <c r="AA38" s="78"/>
      <c r="AE38" s="75"/>
      <c r="AF38" s="92"/>
    </row>
    <row r="39" spans="1:32" ht="15.75">
      <c r="A39" s="141"/>
      <c r="B39" s="85"/>
      <c r="C39" s="140"/>
      <c r="D39" s="140"/>
      <c r="E39" s="140"/>
      <c r="F39" s="160"/>
      <c r="G39" s="160"/>
      <c r="H39" s="160"/>
      <c r="I39" s="160"/>
      <c r="J39" s="160"/>
      <c r="K39" s="160"/>
      <c r="L39" s="160"/>
      <c r="M39" s="160"/>
      <c r="N39" s="160"/>
      <c r="O39" s="160"/>
      <c r="P39" s="160"/>
      <c r="Q39" s="160"/>
      <c r="R39" s="160"/>
      <c r="S39" s="160"/>
      <c r="T39" s="160"/>
      <c r="U39" s="108"/>
      <c r="V39" s="108"/>
      <c r="W39" s="108"/>
      <c r="Y39" s="134"/>
      <c r="Z39" s="134"/>
      <c r="AA39" s="78"/>
      <c r="AE39" s="75"/>
      <c r="AF39" s="92"/>
    </row>
    <row r="40" spans="1:32" ht="21" thickBot="1">
      <c r="A40" s="162"/>
      <c r="B40" s="86"/>
      <c r="C40" s="110"/>
      <c r="D40" s="110"/>
      <c r="E40" s="110"/>
      <c r="F40" s="140"/>
      <c r="G40" s="140"/>
      <c r="H40" s="140"/>
      <c r="I40" s="140"/>
      <c r="J40" s="163"/>
      <c r="K40" s="163"/>
      <c r="L40" s="163"/>
      <c r="M40" s="163"/>
      <c r="N40" s="163"/>
      <c r="O40" s="163"/>
      <c r="P40" s="163"/>
      <c r="Q40" s="163"/>
      <c r="R40" s="146"/>
      <c r="S40" s="146"/>
      <c r="T40" s="146"/>
      <c r="U40" s="146"/>
      <c r="V40" s="164"/>
      <c r="W40" s="164"/>
      <c r="X40" s="134"/>
      <c r="Y40" s="134"/>
      <c r="Z40" s="134"/>
      <c r="AA40" s="140"/>
      <c r="AB40" s="140"/>
      <c r="AC40" s="140"/>
      <c r="AD40" s="140"/>
      <c r="AE40" s="140"/>
      <c r="AF40" s="92"/>
    </row>
    <row r="41" spans="1:32" ht="30" customHeight="1" thickBot="1">
      <c r="A41" s="141"/>
      <c r="B41" s="85"/>
      <c r="C41" s="624" t="s">
        <v>49</v>
      </c>
      <c r="D41" s="625"/>
      <c r="E41" s="625"/>
      <c r="F41" s="625"/>
      <c r="G41" s="625"/>
      <c r="H41" s="625"/>
      <c r="I41" s="625"/>
      <c r="J41" s="625"/>
      <c r="K41" s="625"/>
      <c r="L41" s="625"/>
      <c r="M41" s="625"/>
      <c r="N41" s="625"/>
      <c r="O41" s="625"/>
      <c r="P41" s="625"/>
      <c r="Q41" s="625"/>
      <c r="R41" s="625"/>
      <c r="S41" s="625"/>
      <c r="T41" s="625"/>
      <c r="U41" s="625"/>
      <c r="V41" s="625"/>
      <c r="W41" s="625"/>
      <c r="X41" s="625"/>
      <c r="Y41" s="626"/>
      <c r="Z41" s="364"/>
      <c r="AA41" s="115"/>
      <c r="AB41" s="115"/>
      <c r="AC41" s="140"/>
      <c r="AD41" s="140"/>
      <c r="AE41" s="140"/>
      <c r="AF41" s="92"/>
    </row>
    <row r="42" spans="1:32" ht="15.75" thickBot="1">
      <c r="A42" s="141"/>
      <c r="B42" s="87"/>
      <c r="C42" s="89"/>
      <c r="D42" s="89"/>
      <c r="E42" s="89"/>
      <c r="AF42" s="94"/>
    </row>
    <row r="43" spans="1:32" ht="54" customHeight="1" thickBot="1">
      <c r="A43" s="141"/>
      <c r="B43" s="87"/>
      <c r="C43" s="636" t="s">
        <v>483</v>
      </c>
      <c r="D43" s="636"/>
      <c r="E43" s="636"/>
      <c r="F43" s="636"/>
      <c r="G43" s="636"/>
      <c r="H43" s="373"/>
      <c r="I43" s="373"/>
      <c r="J43" s="634" t="s">
        <v>479</v>
      </c>
      <c r="K43" s="634"/>
      <c r="L43" s="634"/>
      <c r="M43" s="634"/>
      <c r="N43" s="634"/>
      <c r="O43" s="634"/>
      <c r="P43" s="634"/>
      <c r="Q43" s="635"/>
      <c r="R43" s="159" t="s">
        <v>474</v>
      </c>
      <c r="S43" s="159" t="s">
        <v>475</v>
      </c>
      <c r="T43" s="159" t="s">
        <v>476</v>
      </c>
      <c r="U43" s="159" t="s">
        <v>477</v>
      </c>
      <c r="V43" s="386" t="s">
        <v>674</v>
      </c>
      <c r="W43" s="382"/>
      <c r="X43" s="382"/>
      <c r="Y43" s="382"/>
      <c r="AB43" s="556">
        <v>24</v>
      </c>
      <c r="AC43" s="556"/>
      <c r="AD43" s="430" t="s">
        <v>478</v>
      </c>
      <c r="AE43" s="430"/>
      <c r="AF43" s="94"/>
    </row>
    <row r="44" spans="1:32" ht="16.5" thickBot="1">
      <c r="A44" s="141"/>
      <c r="B44" s="87"/>
      <c r="C44" s="89"/>
      <c r="D44" s="89"/>
      <c r="E44" s="89"/>
      <c r="H44" s="383"/>
      <c r="I44" s="383"/>
      <c r="P44" s="383"/>
      <c r="Q44" s="383"/>
      <c r="V44" s="380"/>
      <c r="W44" s="383"/>
      <c r="X44" s="383"/>
      <c r="Y44" s="383"/>
      <c r="AD44" s="74"/>
      <c r="AE44" s="117"/>
      <c r="AF44" s="94"/>
    </row>
    <row r="45" spans="1:32" ht="30" customHeight="1" thickBot="1">
      <c r="A45" s="16"/>
      <c r="B45" s="88"/>
      <c r="C45" s="506" t="s">
        <v>436</v>
      </c>
      <c r="D45" s="507"/>
      <c r="E45" s="507"/>
      <c r="F45" s="507"/>
      <c r="G45" s="508"/>
      <c r="H45" s="385"/>
      <c r="I45" s="385"/>
      <c r="J45" s="631" t="s">
        <v>496</v>
      </c>
      <c r="K45" s="632"/>
      <c r="L45" s="632"/>
      <c r="M45" s="632"/>
      <c r="N45" s="632"/>
      <c r="O45" s="632"/>
      <c r="P45" s="632"/>
      <c r="Q45" s="633"/>
      <c r="R45" s="387">
        <v>0</v>
      </c>
      <c r="S45" s="183">
        <v>0</v>
      </c>
      <c r="T45" s="183">
        <v>0</v>
      </c>
      <c r="U45" s="183">
        <v>0</v>
      </c>
      <c r="V45" s="386"/>
      <c r="W45" s="380"/>
      <c r="X45" s="380"/>
      <c r="Y45" s="381"/>
      <c r="AB45" s="589">
        <v>0</v>
      </c>
      <c r="AC45" s="589"/>
      <c r="AD45" s="555" t="s">
        <v>471</v>
      </c>
      <c r="AE45" s="555"/>
      <c r="AF45" s="95"/>
    </row>
    <row r="46" spans="1:32" ht="16.5" thickBot="1">
      <c r="A46" s="141"/>
      <c r="B46" s="87"/>
      <c r="C46" s="89"/>
      <c r="D46" s="89"/>
      <c r="E46" s="89"/>
      <c r="G46" s="89"/>
      <c r="H46" s="381"/>
      <c r="I46" s="381"/>
      <c r="J46" s="90"/>
      <c r="K46" s="423"/>
      <c r="L46" s="423"/>
      <c r="M46" s="423"/>
      <c r="N46" s="423"/>
      <c r="O46" s="107"/>
      <c r="P46" s="381"/>
      <c r="Q46" s="381"/>
      <c r="R46" s="97"/>
      <c r="S46" s="97"/>
      <c r="T46" s="97"/>
      <c r="U46" s="97"/>
      <c r="V46" s="380"/>
      <c r="W46" s="381"/>
      <c r="X46" s="383"/>
      <c r="Y46" s="383"/>
      <c r="AB46" s="589"/>
      <c r="AC46" s="589"/>
      <c r="AD46" s="555"/>
      <c r="AE46" s="555"/>
      <c r="AF46" s="95"/>
    </row>
    <row r="47" spans="1:32" ht="30" customHeight="1" thickBot="1">
      <c r="A47" s="141"/>
      <c r="B47" s="87"/>
      <c r="C47" s="506" t="s">
        <v>436</v>
      </c>
      <c r="D47" s="507"/>
      <c r="E47" s="507"/>
      <c r="F47" s="507"/>
      <c r="G47" s="508"/>
      <c r="H47" s="385"/>
      <c r="I47" s="385"/>
      <c r="J47" s="631" t="s">
        <v>497</v>
      </c>
      <c r="K47" s="632"/>
      <c r="L47" s="632"/>
      <c r="M47" s="632"/>
      <c r="N47" s="632"/>
      <c r="O47" s="632"/>
      <c r="P47" s="632"/>
      <c r="Q47" s="633"/>
      <c r="R47" s="387">
        <v>0</v>
      </c>
      <c r="S47" s="183">
        <v>0</v>
      </c>
      <c r="T47" s="183">
        <v>0</v>
      </c>
      <c r="U47" s="183">
        <v>0</v>
      </c>
      <c r="V47" s="386"/>
      <c r="W47" s="381"/>
      <c r="X47" s="383"/>
      <c r="Y47" s="383"/>
      <c r="AF47" s="95"/>
    </row>
    <row r="48" spans="1:32" ht="15.95" customHeight="1" thickBot="1">
      <c r="A48" s="141"/>
      <c r="B48" s="87"/>
      <c r="C48" s="89"/>
      <c r="D48" s="89"/>
      <c r="E48" s="89"/>
      <c r="G48" s="89"/>
      <c r="H48" s="381"/>
      <c r="I48" s="381"/>
      <c r="J48" s="90"/>
      <c r="K48" s="423"/>
      <c r="L48" s="423"/>
      <c r="M48" s="423"/>
      <c r="N48" s="423"/>
      <c r="O48" s="107"/>
      <c r="P48" s="381"/>
      <c r="Q48" s="381"/>
      <c r="R48" s="97"/>
      <c r="S48" s="97"/>
      <c r="T48" s="97"/>
      <c r="U48" s="97"/>
      <c r="V48" s="380"/>
      <c r="W48" s="381"/>
      <c r="X48" s="383"/>
      <c r="Y48" s="383"/>
      <c r="AB48" s="554">
        <v>0</v>
      </c>
      <c r="AC48" s="554"/>
      <c r="AD48" s="555" t="s">
        <v>472</v>
      </c>
      <c r="AE48" s="555"/>
      <c r="AF48" s="95"/>
    </row>
    <row r="49" spans="1:33" ht="30" customHeight="1" thickBot="1">
      <c r="A49" s="16"/>
      <c r="B49" s="88"/>
      <c r="C49" s="506" t="s">
        <v>436</v>
      </c>
      <c r="D49" s="507"/>
      <c r="E49" s="507"/>
      <c r="F49" s="507"/>
      <c r="G49" s="508"/>
      <c r="H49" s="385"/>
      <c r="I49" s="385"/>
      <c r="J49" s="631" t="s">
        <v>533</v>
      </c>
      <c r="K49" s="632"/>
      <c r="L49" s="632"/>
      <c r="M49" s="632"/>
      <c r="N49" s="632"/>
      <c r="O49" s="632"/>
      <c r="P49" s="632"/>
      <c r="Q49" s="633"/>
      <c r="R49" s="148">
        <v>0</v>
      </c>
      <c r="S49" s="45">
        <v>0</v>
      </c>
      <c r="T49" s="45">
        <v>0</v>
      </c>
      <c r="U49" s="45">
        <v>0</v>
      </c>
      <c r="V49" s="386"/>
      <c r="W49" s="380"/>
      <c r="X49" s="380"/>
      <c r="Y49" s="381"/>
      <c r="AB49" s="554"/>
      <c r="AC49" s="554"/>
      <c r="AD49" s="555"/>
      <c r="AE49" s="555"/>
      <c r="AF49" s="95"/>
    </row>
    <row r="50" spans="1:33" ht="16.5" thickBot="1">
      <c r="A50" s="16"/>
      <c r="B50" s="88"/>
      <c r="C50" s="111"/>
      <c r="D50" s="111"/>
      <c r="E50" s="111"/>
      <c r="G50" s="89"/>
      <c r="H50" s="381"/>
      <c r="I50" s="381"/>
      <c r="J50" s="90"/>
      <c r="K50" s="423"/>
      <c r="L50" s="423"/>
      <c r="M50" s="423"/>
      <c r="N50" s="423"/>
      <c r="O50" s="107"/>
      <c r="P50" s="381"/>
      <c r="Q50" s="381"/>
      <c r="R50" s="97"/>
      <c r="S50" s="97"/>
      <c r="T50" s="97"/>
      <c r="U50" s="97"/>
      <c r="V50" s="380"/>
      <c r="W50" s="384"/>
      <c r="X50" s="383"/>
      <c r="Y50" s="383"/>
      <c r="AF50" s="95"/>
    </row>
    <row r="51" spans="1:33" ht="30" customHeight="1" thickBot="1">
      <c r="A51" s="16"/>
      <c r="B51" s="88"/>
      <c r="C51" s="506" t="s">
        <v>436</v>
      </c>
      <c r="D51" s="507"/>
      <c r="E51" s="507"/>
      <c r="F51" s="507"/>
      <c r="G51" s="508"/>
      <c r="H51" s="381"/>
      <c r="I51" s="381"/>
      <c r="J51" s="631" t="s">
        <v>499</v>
      </c>
      <c r="K51" s="632"/>
      <c r="L51" s="632"/>
      <c r="M51" s="632"/>
      <c r="N51" s="632"/>
      <c r="O51" s="632"/>
      <c r="P51" s="632"/>
      <c r="Q51" s="633"/>
      <c r="R51" s="148">
        <v>0</v>
      </c>
      <c r="S51" s="45">
        <v>0</v>
      </c>
      <c r="T51" s="45">
        <v>0</v>
      </c>
      <c r="U51" s="45">
        <v>0</v>
      </c>
      <c r="V51" s="386"/>
      <c r="W51" s="384"/>
      <c r="X51" s="383"/>
      <c r="Y51" s="383"/>
      <c r="AB51" s="574">
        <v>56</v>
      </c>
      <c r="AC51" s="574"/>
      <c r="AD51" s="575" t="s">
        <v>456</v>
      </c>
      <c r="AE51" s="575"/>
      <c r="AF51" s="95"/>
    </row>
    <row r="52" spans="1:33" ht="16.5" thickBot="1">
      <c r="A52" s="16"/>
      <c r="B52" s="88"/>
      <c r="C52" s="111"/>
      <c r="D52" s="111"/>
      <c r="E52" s="111"/>
      <c r="G52" s="89"/>
      <c r="H52" s="381"/>
      <c r="I52" s="381"/>
      <c r="J52" s="90"/>
      <c r="K52" s="423"/>
      <c r="L52" s="423"/>
      <c r="M52" s="423"/>
      <c r="N52" s="423"/>
      <c r="O52" s="107"/>
      <c r="P52" s="381"/>
      <c r="Q52" s="381"/>
      <c r="R52" s="97"/>
      <c r="S52" s="97"/>
      <c r="T52" s="97"/>
      <c r="U52" s="97"/>
      <c r="V52" s="380"/>
      <c r="W52" s="384"/>
      <c r="X52" s="383"/>
      <c r="Y52" s="383"/>
      <c r="AB52" s="574"/>
      <c r="AC52" s="574"/>
      <c r="AD52" s="575"/>
      <c r="AE52" s="575"/>
      <c r="AF52" s="95"/>
    </row>
    <row r="53" spans="1:33" ht="30" customHeight="1" thickBot="1">
      <c r="A53" s="16"/>
      <c r="B53" s="88"/>
      <c r="C53" s="506" t="s">
        <v>439</v>
      </c>
      <c r="D53" s="507"/>
      <c r="E53" s="507"/>
      <c r="F53" s="507"/>
      <c r="G53" s="508"/>
      <c r="H53" s="385"/>
      <c r="I53" s="385"/>
      <c r="J53" s="631" t="s">
        <v>672</v>
      </c>
      <c r="K53" s="632"/>
      <c r="L53" s="632"/>
      <c r="M53" s="632"/>
      <c r="N53" s="632"/>
      <c r="O53" s="632"/>
      <c r="P53" s="632"/>
      <c r="Q53" s="633"/>
      <c r="R53" s="148">
        <v>0</v>
      </c>
      <c r="S53" s="45">
        <v>0</v>
      </c>
      <c r="T53" s="45">
        <v>0</v>
      </c>
      <c r="U53" s="45">
        <v>0</v>
      </c>
      <c r="V53" s="386"/>
      <c r="W53" s="384"/>
      <c r="X53" s="383"/>
      <c r="Y53" s="383"/>
      <c r="AB53" s="107"/>
      <c r="AC53" s="107"/>
      <c r="AD53" s="75"/>
      <c r="AE53" s="74"/>
      <c r="AF53" s="95"/>
    </row>
    <row r="54" spans="1:33" ht="16.5" thickBot="1">
      <c r="A54" s="16"/>
      <c r="B54" s="88"/>
      <c r="C54" s="111"/>
      <c r="D54" s="111"/>
      <c r="E54" s="111"/>
      <c r="G54" s="89"/>
      <c r="H54" s="381"/>
      <c r="I54" s="381"/>
      <c r="J54" s="90"/>
      <c r="K54" s="423"/>
      <c r="L54" s="423"/>
      <c r="M54" s="423"/>
      <c r="N54" s="423"/>
      <c r="O54" s="107"/>
      <c r="P54" s="381"/>
      <c r="Q54" s="381"/>
      <c r="R54" s="97"/>
      <c r="S54" s="97"/>
      <c r="T54" s="97"/>
      <c r="U54" s="97"/>
      <c r="V54" s="380"/>
      <c r="W54" s="384"/>
      <c r="X54" s="383"/>
      <c r="Y54" s="383"/>
      <c r="AB54" s="107"/>
      <c r="AC54" s="107"/>
      <c r="AD54" s="75"/>
      <c r="AE54" s="74"/>
      <c r="AF54" s="95"/>
    </row>
    <row r="55" spans="1:33" ht="30" customHeight="1" thickBot="1">
      <c r="A55" s="16"/>
      <c r="B55" s="88"/>
      <c r="C55" s="629" t="s">
        <v>436</v>
      </c>
      <c r="D55" s="630"/>
      <c r="E55" s="630"/>
      <c r="F55" s="630"/>
      <c r="G55" s="630"/>
      <c r="H55" s="385"/>
      <c r="I55" s="385"/>
      <c r="J55" s="572" t="s">
        <v>677</v>
      </c>
      <c r="K55" s="572"/>
      <c r="L55" s="572"/>
      <c r="M55" s="572"/>
      <c r="N55" s="572"/>
      <c r="O55" s="572"/>
      <c r="P55" s="572"/>
      <c r="Q55" s="573"/>
      <c r="R55" s="45">
        <v>0</v>
      </c>
      <c r="S55" s="45">
        <v>0</v>
      </c>
      <c r="T55" s="45">
        <v>0</v>
      </c>
      <c r="U55" s="45">
        <v>0</v>
      </c>
      <c r="V55" s="386"/>
      <c r="W55" s="380"/>
      <c r="X55" s="380"/>
      <c r="Y55" s="381"/>
      <c r="AF55" s="422"/>
      <c r="AG55" s="424"/>
    </row>
    <row r="56" spans="1:33" ht="16.5" thickBot="1">
      <c r="A56" s="16"/>
      <c r="B56" s="88"/>
      <c r="C56" s="111"/>
      <c r="D56" s="111"/>
      <c r="E56" s="111"/>
      <c r="F56" s="89"/>
      <c r="G56" s="89"/>
      <c r="H56" s="90"/>
      <c r="I56" s="90"/>
      <c r="J56" s="78"/>
      <c r="K56" s="99"/>
      <c r="L56" s="99"/>
      <c r="M56" s="99"/>
      <c r="N56" s="99"/>
      <c r="O56" s="99"/>
      <c r="P56" s="99"/>
      <c r="Q56" s="99"/>
      <c r="R56" s="98"/>
      <c r="S56" s="90"/>
      <c r="T56" s="78"/>
      <c r="U56" s="78"/>
      <c r="V56" s="78"/>
      <c r="W56" s="78"/>
      <c r="X56" s="78"/>
      <c r="Y56" s="78"/>
      <c r="Z56" s="78"/>
      <c r="AA56" s="78"/>
      <c r="AB56" s="90"/>
      <c r="AC56" s="90"/>
      <c r="AD56" s="90"/>
      <c r="AE56" s="90"/>
      <c r="AF56" s="95"/>
    </row>
    <row r="57" spans="1:33" ht="30" customHeight="1" thickBot="1">
      <c r="A57" s="141"/>
      <c r="B57" s="96"/>
      <c r="C57" s="557" t="s">
        <v>428</v>
      </c>
      <c r="D57" s="558"/>
      <c r="E57" s="558"/>
      <c r="F57" s="558"/>
      <c r="G57" s="558"/>
      <c r="H57" s="558"/>
      <c r="I57" s="558"/>
      <c r="J57" s="558"/>
      <c r="K57" s="558"/>
      <c r="L57" s="558"/>
      <c r="M57" s="558"/>
      <c r="N57" s="558"/>
      <c r="O57" s="558"/>
      <c r="P57" s="558"/>
      <c r="Q57" s="558"/>
      <c r="R57" s="558"/>
      <c r="S57" s="558"/>
      <c r="T57" s="558"/>
      <c r="U57" s="558"/>
      <c r="V57" s="558"/>
      <c r="W57" s="558"/>
      <c r="X57" s="558"/>
      <c r="Y57" s="559"/>
      <c r="Z57" s="113"/>
      <c r="AA57" s="638" t="s">
        <v>673</v>
      </c>
      <c r="AB57" s="639"/>
      <c r="AC57" s="639"/>
      <c r="AD57" s="639"/>
      <c r="AE57" s="640"/>
      <c r="AF57" s="407"/>
    </row>
    <row r="58" spans="1:33" ht="15.75" thickBot="1">
      <c r="A58" s="141"/>
      <c r="B58" s="96"/>
      <c r="C58" s="266"/>
      <c r="D58" s="266"/>
      <c r="E58" s="266"/>
      <c r="F58" s="266"/>
      <c r="G58" s="266"/>
      <c r="H58" s="266"/>
      <c r="I58" s="266"/>
      <c r="J58" s="78"/>
      <c r="K58" s="78"/>
      <c r="L58" s="78"/>
      <c r="M58" s="78"/>
      <c r="N58" s="78"/>
      <c r="O58" s="78"/>
      <c r="P58" s="78"/>
      <c r="Q58" s="78"/>
      <c r="R58" s="78"/>
      <c r="S58" s="78"/>
      <c r="T58" s="78"/>
      <c r="U58" s="78"/>
      <c r="V58" s="78"/>
      <c r="W58" s="78"/>
      <c r="X58" s="78"/>
      <c r="Y58" s="78"/>
      <c r="Z58" s="78"/>
      <c r="AA58" s="370"/>
      <c r="AB58" s="370"/>
      <c r="AC58" s="370"/>
      <c r="AD58" s="370"/>
      <c r="AE58" s="370"/>
      <c r="AF58" s="407"/>
    </row>
    <row r="59" spans="1:33" ht="30" customHeight="1" thickBot="1">
      <c r="A59" s="141"/>
      <c r="B59" s="96"/>
      <c r="C59" s="266"/>
      <c r="D59" s="266"/>
      <c r="E59" s="266"/>
      <c r="F59" s="266"/>
      <c r="G59" s="266"/>
      <c r="H59" s="266"/>
      <c r="I59" s="266"/>
      <c r="J59" s="560" t="s">
        <v>483</v>
      </c>
      <c r="K59" s="561"/>
      <c r="L59" s="562"/>
      <c r="M59" s="563" t="s">
        <v>479</v>
      </c>
      <c r="N59" s="564"/>
      <c r="O59" s="564"/>
      <c r="P59" s="564"/>
      <c r="Q59" s="565"/>
      <c r="R59" s="159" t="s">
        <v>474</v>
      </c>
      <c r="S59" s="159" t="s">
        <v>475</v>
      </c>
      <c r="T59" s="159" t="s">
        <v>476</v>
      </c>
      <c r="U59" s="159" t="s">
        <v>477</v>
      </c>
      <c r="V59" s="368" t="s">
        <v>674</v>
      </c>
      <c r="W59" s="78"/>
      <c r="X59" s="78"/>
      <c r="Y59" s="78"/>
      <c r="Z59" s="78"/>
      <c r="AA59" s="641"/>
      <c r="AB59" s="642"/>
      <c r="AC59" s="642"/>
      <c r="AD59" s="642"/>
      <c r="AE59" s="643"/>
      <c r="AF59" s="407"/>
    </row>
    <row r="60" spans="1:33" ht="15.75" thickBot="1">
      <c r="A60" s="141"/>
      <c r="B60" s="96"/>
      <c r="C60" s="266"/>
      <c r="D60" s="266"/>
      <c r="E60" s="266"/>
      <c r="F60" s="266"/>
      <c r="G60" s="266"/>
      <c r="H60" s="266"/>
      <c r="I60" s="266"/>
      <c r="J60" s="78"/>
      <c r="K60" s="78"/>
      <c r="L60" s="78"/>
      <c r="M60" s="78"/>
      <c r="N60" s="78"/>
      <c r="O60" s="78"/>
      <c r="P60" s="78"/>
      <c r="Q60" s="78"/>
      <c r="R60" s="78"/>
      <c r="S60" s="78"/>
      <c r="T60" s="78"/>
      <c r="U60" s="78"/>
      <c r="V60" s="78"/>
      <c r="W60" s="78"/>
      <c r="X60" s="78"/>
      <c r="Y60" s="78"/>
      <c r="Z60" s="78"/>
      <c r="AA60" s="644"/>
      <c r="AB60" s="645"/>
      <c r="AC60" s="645"/>
      <c r="AD60" s="645"/>
      <c r="AE60" s="646"/>
      <c r="AF60" s="407"/>
    </row>
    <row r="61" spans="1:33" ht="30" customHeight="1" thickBot="1">
      <c r="A61" s="16"/>
      <c r="B61" s="566"/>
      <c r="C61" s="567"/>
      <c r="D61" s="567"/>
      <c r="E61" s="567"/>
      <c r="F61" s="567"/>
      <c r="G61" s="567"/>
      <c r="H61" s="568"/>
      <c r="I61" s="401"/>
      <c r="J61" s="506" t="s">
        <v>481</v>
      </c>
      <c r="K61" s="507"/>
      <c r="L61" s="508"/>
      <c r="M61" s="569" t="s">
        <v>678</v>
      </c>
      <c r="N61" s="570"/>
      <c r="O61" s="570"/>
      <c r="P61" s="570"/>
      <c r="Q61" s="571"/>
      <c r="R61" s="45">
        <v>0</v>
      </c>
      <c r="S61" s="45">
        <v>0</v>
      </c>
      <c r="T61" s="45">
        <v>0</v>
      </c>
      <c r="U61" s="45">
        <v>0</v>
      </c>
      <c r="V61" s="368"/>
      <c r="W61" s="116"/>
      <c r="X61" s="116"/>
      <c r="Y61" s="76"/>
      <c r="Z61" s="76"/>
      <c r="AA61" s="647"/>
      <c r="AB61" s="648"/>
      <c r="AC61" s="648"/>
      <c r="AD61" s="648"/>
      <c r="AE61" s="649"/>
      <c r="AF61" s="407"/>
    </row>
    <row r="62" spans="1:33" ht="16.5" thickBot="1">
      <c r="A62" s="16"/>
      <c r="B62" s="399"/>
      <c r="C62" s="400"/>
      <c r="D62" s="400"/>
      <c r="E62" s="400"/>
      <c r="F62" s="400"/>
      <c r="G62" s="400"/>
      <c r="H62" s="400"/>
      <c r="I62" s="400"/>
      <c r="J62" s="100"/>
      <c r="K62" s="100"/>
      <c r="L62" s="100"/>
      <c r="M62" s="100"/>
      <c r="N62" s="100"/>
      <c r="O62" s="100"/>
      <c r="P62" s="100"/>
      <c r="Q62" s="100"/>
      <c r="R62" s="100"/>
      <c r="S62" s="100"/>
      <c r="T62" s="100"/>
      <c r="U62" s="100"/>
      <c r="V62" s="100"/>
      <c r="W62" s="100"/>
      <c r="X62" s="100"/>
      <c r="Y62" s="100"/>
      <c r="Z62" s="100"/>
      <c r="AA62" s="100"/>
      <c r="AB62" s="134"/>
      <c r="AC62" s="134"/>
      <c r="AD62" s="134"/>
      <c r="AE62" s="134"/>
      <c r="AF62" s="407"/>
    </row>
    <row r="63" spans="1:33" ht="30" customHeight="1" thickBot="1">
      <c r="A63" s="16"/>
      <c r="B63" s="399"/>
      <c r="C63" s="557" t="s">
        <v>168</v>
      </c>
      <c r="D63" s="558"/>
      <c r="E63" s="558"/>
      <c r="F63" s="558"/>
      <c r="G63" s="558"/>
      <c r="H63" s="558"/>
      <c r="I63" s="558"/>
      <c r="J63" s="558"/>
      <c r="K63" s="558"/>
      <c r="L63" s="558"/>
      <c r="M63" s="558"/>
      <c r="N63" s="558"/>
      <c r="O63" s="558"/>
      <c r="P63" s="558"/>
      <c r="Q63" s="558"/>
      <c r="R63" s="558"/>
      <c r="S63" s="558"/>
      <c r="T63" s="558"/>
      <c r="U63" s="558"/>
      <c r="V63" s="558"/>
      <c r="W63" s="558"/>
      <c r="X63" s="558"/>
      <c r="Y63" s="559"/>
      <c r="Z63" s="113"/>
      <c r="AA63" s="113"/>
      <c r="AB63" s="113"/>
      <c r="AF63" s="407"/>
    </row>
    <row r="64" spans="1:33" ht="16.5" thickBot="1">
      <c r="A64" s="141"/>
      <c r="B64" s="96"/>
      <c r="C64" s="266"/>
      <c r="D64" s="266"/>
      <c r="E64" s="266"/>
      <c r="F64" s="266"/>
      <c r="G64" s="266"/>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407"/>
    </row>
    <row r="65" spans="1:32" ht="30" customHeight="1" thickBot="1">
      <c r="A65" s="141"/>
      <c r="B65" s="96"/>
      <c r="C65" s="266"/>
      <c r="D65" s="266"/>
      <c r="E65" s="266"/>
      <c r="F65" s="266"/>
      <c r="G65" s="266"/>
      <c r="H65" s="142"/>
      <c r="I65" s="142"/>
      <c r="J65" s="611" t="s">
        <v>479</v>
      </c>
      <c r="K65" s="611"/>
      <c r="L65" s="611"/>
      <c r="M65" s="611"/>
      <c r="N65" s="637"/>
      <c r="O65" s="159" t="s">
        <v>474</v>
      </c>
      <c r="P65" s="159" t="s">
        <v>475</v>
      </c>
      <c r="Q65" s="159" t="s">
        <v>476</v>
      </c>
      <c r="R65" s="159" t="s">
        <v>477</v>
      </c>
      <c r="S65" s="368" t="s">
        <v>674</v>
      </c>
      <c r="T65" s="142"/>
      <c r="U65" s="142"/>
      <c r="V65" s="142"/>
      <c r="W65" s="142"/>
      <c r="X65" s="142"/>
      <c r="Y65" s="142"/>
      <c r="Z65" s="369"/>
      <c r="AA65" s="369"/>
      <c r="AB65" s="369"/>
      <c r="AC65" s="369"/>
      <c r="AD65" s="369"/>
      <c r="AE65" s="369"/>
      <c r="AF65" s="407"/>
    </row>
    <row r="66" spans="1:32" ht="16.5" thickBot="1">
      <c r="A66" s="141"/>
      <c r="B66" s="96"/>
      <c r="C66" s="266"/>
      <c r="D66" s="266"/>
      <c r="E66" s="266"/>
      <c r="F66" s="266"/>
      <c r="G66" s="266"/>
      <c r="H66" s="142"/>
      <c r="I66" s="142"/>
      <c r="J66" s="142"/>
      <c r="K66" s="142"/>
      <c r="L66" s="142"/>
      <c r="M66" s="142"/>
      <c r="N66" s="142"/>
      <c r="O66" s="142"/>
      <c r="P66" s="142"/>
      <c r="Q66" s="142"/>
      <c r="R66" s="142"/>
      <c r="S66" s="142"/>
      <c r="T66" s="142"/>
      <c r="U66" s="142"/>
      <c r="V66" s="142"/>
      <c r="W66" s="142"/>
      <c r="X66" s="142"/>
      <c r="Y66" s="142"/>
      <c r="Z66" s="370"/>
      <c r="AA66" s="370"/>
      <c r="AB66" s="370"/>
      <c r="AC66" s="370"/>
      <c r="AD66" s="370"/>
      <c r="AE66" s="370"/>
      <c r="AF66" s="407"/>
    </row>
    <row r="67" spans="1:32" ht="60.75" customHeight="1" thickBot="1">
      <c r="A67" s="141"/>
      <c r="B67" s="96"/>
      <c r="C67" s="494" t="s">
        <v>482</v>
      </c>
      <c r="D67" s="495"/>
      <c r="E67" s="495"/>
      <c r="F67" s="495"/>
      <c r="G67" s="496"/>
      <c r="H67" s="142"/>
      <c r="I67" s="142"/>
      <c r="J67" s="569" t="s">
        <v>47</v>
      </c>
      <c r="K67" s="570"/>
      <c r="L67" s="570"/>
      <c r="M67" s="570"/>
      <c r="N67" s="570"/>
      <c r="O67" s="45">
        <v>0</v>
      </c>
      <c r="P67" s="45">
        <v>0</v>
      </c>
      <c r="Q67" s="45">
        <v>0</v>
      </c>
      <c r="R67" s="45">
        <v>0</v>
      </c>
      <c r="S67" s="371">
        <v>0</v>
      </c>
      <c r="T67" s="372"/>
      <c r="U67" s="300" t="s">
        <v>195</v>
      </c>
      <c r="V67" s="301" t="s">
        <v>425</v>
      </c>
      <c r="W67" s="302" t="s">
        <v>426</v>
      </c>
      <c r="X67" s="303" t="s">
        <v>427</v>
      </c>
      <c r="Y67" s="305" t="s">
        <v>456</v>
      </c>
      <c r="Z67" s="370"/>
      <c r="AA67" s="494" t="s">
        <v>742</v>
      </c>
      <c r="AB67" s="495"/>
      <c r="AC67" s="495"/>
      <c r="AD67" s="495"/>
      <c r="AE67" s="496"/>
      <c r="AF67" s="407"/>
    </row>
    <row r="68" spans="1:32" ht="16.5" thickBot="1">
      <c r="A68" s="141"/>
      <c r="B68" s="96"/>
      <c r="C68" s="266"/>
      <c r="D68" s="266"/>
      <c r="E68" s="266"/>
      <c r="F68" s="266"/>
      <c r="G68" s="266"/>
      <c r="H68" s="142"/>
      <c r="I68" s="142"/>
      <c r="J68" s="142"/>
      <c r="K68" s="142"/>
      <c r="L68" s="142"/>
      <c r="M68" s="142"/>
      <c r="N68" s="142"/>
      <c r="O68" s="142"/>
      <c r="P68" s="142"/>
      <c r="Q68" s="142"/>
      <c r="R68" s="142"/>
      <c r="S68" s="142"/>
      <c r="T68" s="373"/>
      <c r="U68" s="373"/>
      <c r="V68" s="373"/>
      <c r="W68" s="373"/>
      <c r="X68" s="373"/>
      <c r="Y68" s="166"/>
      <c r="Z68" s="370"/>
      <c r="AF68" s="407"/>
    </row>
    <row r="69" spans="1:32" ht="30" customHeight="1" thickBot="1">
      <c r="A69" s="141"/>
      <c r="B69" s="96"/>
      <c r="C69" s="180" t="s">
        <v>443</v>
      </c>
      <c r="D69" s="180" t="s">
        <v>441</v>
      </c>
      <c r="E69" s="180" t="s">
        <v>3</v>
      </c>
      <c r="F69" s="180" t="s">
        <v>442</v>
      </c>
      <c r="G69" s="180" t="s">
        <v>202</v>
      </c>
      <c r="H69" s="142"/>
      <c r="I69" s="142"/>
      <c r="J69" s="569" t="s">
        <v>48</v>
      </c>
      <c r="K69" s="570"/>
      <c r="L69" s="570"/>
      <c r="M69" s="570"/>
      <c r="N69" s="570"/>
      <c r="O69" s="183">
        <v>0</v>
      </c>
      <c r="P69" s="183">
        <v>0</v>
      </c>
      <c r="Q69" s="183">
        <v>0</v>
      </c>
      <c r="R69" s="183">
        <v>0</v>
      </c>
      <c r="S69" s="371">
        <v>0</v>
      </c>
      <c r="T69" s="373"/>
      <c r="U69" s="305" t="s">
        <v>138</v>
      </c>
      <c r="V69" s="402">
        <v>0</v>
      </c>
      <c r="W69" s="402">
        <v>0</v>
      </c>
      <c r="X69" s="402">
        <v>0</v>
      </c>
      <c r="Y69" s="305">
        <v>0</v>
      </c>
      <c r="Z69" s="370"/>
      <c r="AA69" s="497" t="s">
        <v>746</v>
      </c>
      <c r="AB69" s="463"/>
      <c r="AC69" s="402">
        <v>11</v>
      </c>
      <c r="AD69" s="425"/>
      <c r="AE69" s="425"/>
      <c r="AF69" s="407"/>
    </row>
    <row r="70" spans="1:32" ht="16.5" thickBot="1">
      <c r="A70" s="141"/>
      <c r="B70" s="96"/>
      <c r="C70" s="266"/>
      <c r="D70" s="266"/>
      <c r="E70" s="266"/>
      <c r="F70" s="266"/>
      <c r="G70" s="266"/>
      <c r="H70" s="142"/>
      <c r="I70" s="142"/>
      <c r="J70" s="142"/>
      <c r="K70" s="142"/>
      <c r="L70" s="142"/>
      <c r="M70" s="142"/>
      <c r="N70" s="142"/>
      <c r="O70" s="142"/>
      <c r="P70" s="142"/>
      <c r="Q70" s="142"/>
      <c r="R70" s="142"/>
      <c r="S70" s="142"/>
      <c r="T70" s="373"/>
      <c r="U70" s="374"/>
      <c r="V70" s="374"/>
      <c r="W70" s="374"/>
      <c r="X70" s="374"/>
      <c r="Z70" s="370"/>
      <c r="AC70" s="421"/>
      <c r="AF70" s="407"/>
    </row>
    <row r="71" spans="1:32" ht="30" customHeight="1" thickBot="1">
      <c r="A71" s="141"/>
      <c r="B71" s="96"/>
      <c r="C71" s="133" t="s">
        <v>400</v>
      </c>
      <c r="D71" s="133">
        <v>39</v>
      </c>
      <c r="E71" s="133">
        <v>17</v>
      </c>
      <c r="F71" s="133">
        <v>1</v>
      </c>
      <c r="G71" s="135">
        <v>1</v>
      </c>
      <c r="H71" s="142"/>
      <c r="I71" s="142"/>
      <c r="J71" s="569" t="s">
        <v>49</v>
      </c>
      <c r="K71" s="570"/>
      <c r="L71" s="570"/>
      <c r="M71" s="570"/>
      <c r="N71" s="570"/>
      <c r="O71" s="183">
        <v>0</v>
      </c>
      <c r="P71" s="183">
        <v>0</v>
      </c>
      <c r="Q71" s="183">
        <v>0</v>
      </c>
      <c r="R71" s="183">
        <v>0</v>
      </c>
      <c r="S71" s="371">
        <v>0</v>
      </c>
      <c r="T71" s="373"/>
      <c r="U71" s="305" t="s">
        <v>131</v>
      </c>
      <c r="V71" s="426">
        <v>0</v>
      </c>
      <c r="W71" s="426">
        <v>0</v>
      </c>
      <c r="X71" s="426">
        <v>0</v>
      </c>
      <c r="Y71" s="427">
        <v>0</v>
      </c>
      <c r="Z71" s="370"/>
      <c r="AA71" s="461" t="s">
        <v>24</v>
      </c>
      <c r="AB71" s="463"/>
      <c r="AC71" s="402">
        <v>45</v>
      </c>
      <c r="AD71" s="425"/>
      <c r="AE71" s="425"/>
      <c r="AF71" s="407"/>
    </row>
    <row r="72" spans="1:32" ht="16.5" thickBot="1">
      <c r="A72" s="141"/>
      <c r="B72" s="96"/>
      <c r="C72" s="266"/>
      <c r="D72" s="266"/>
      <c r="E72" s="266"/>
      <c r="F72" s="266"/>
      <c r="G72" s="266"/>
      <c r="H72" s="142"/>
      <c r="I72" s="142"/>
      <c r="J72" s="142"/>
      <c r="K72" s="142"/>
      <c r="L72" s="142"/>
      <c r="M72" s="142"/>
      <c r="N72" s="142"/>
      <c r="O72" s="142"/>
      <c r="P72" s="142"/>
      <c r="Q72" s="142"/>
      <c r="R72" s="142"/>
      <c r="S72" s="142"/>
      <c r="T72" s="375"/>
      <c r="U72" s="375"/>
      <c r="V72" s="375"/>
      <c r="W72" s="375"/>
      <c r="X72" s="375"/>
      <c r="Y72" s="142"/>
      <c r="Z72" s="370"/>
      <c r="AA72" s="370"/>
      <c r="AB72" s="370"/>
      <c r="AC72" s="370"/>
      <c r="AD72" s="370"/>
      <c r="AE72" s="370"/>
      <c r="AF72" s="407"/>
    </row>
    <row r="73" spans="1:32" ht="30" customHeight="1" thickBot="1">
      <c r="A73" s="141"/>
      <c r="B73" s="96"/>
      <c r="C73" s="133" t="s">
        <v>131</v>
      </c>
      <c r="D73" s="173"/>
      <c r="E73" s="173"/>
      <c r="F73" s="173"/>
      <c r="G73" s="376"/>
      <c r="H73" s="142"/>
      <c r="I73" s="142"/>
      <c r="J73" s="569" t="s">
        <v>428</v>
      </c>
      <c r="K73" s="570"/>
      <c r="L73" s="570"/>
      <c r="M73" s="570"/>
      <c r="N73" s="570"/>
      <c r="O73" s="367">
        <v>0</v>
      </c>
      <c r="P73" s="45">
        <v>0</v>
      </c>
      <c r="Q73" s="45">
        <v>0</v>
      </c>
      <c r="R73" s="45">
        <v>0</v>
      </c>
      <c r="S73" s="371">
        <v>0</v>
      </c>
      <c r="T73" s="377"/>
      <c r="U73" s="378"/>
      <c r="V73" s="377"/>
      <c r="W73" s="377"/>
      <c r="X73" s="377"/>
      <c r="Z73" s="370"/>
      <c r="AA73" s="370"/>
      <c r="AB73" s="370"/>
      <c r="AC73" s="370"/>
      <c r="AD73" s="370"/>
      <c r="AE73" s="370"/>
      <c r="AF73" s="407"/>
    </row>
    <row r="74" spans="1:32" ht="15.75">
      <c r="A74" s="141"/>
      <c r="B74" s="96"/>
      <c r="C74" s="266"/>
      <c r="D74" s="266"/>
      <c r="E74" s="266"/>
      <c r="F74" s="266"/>
      <c r="G74" s="266"/>
      <c r="H74" s="142"/>
      <c r="I74" s="142"/>
      <c r="J74" s="142"/>
      <c r="K74" s="142"/>
      <c r="L74" s="142"/>
      <c r="M74" s="142"/>
      <c r="N74" s="142"/>
      <c r="O74" s="142"/>
      <c r="P74" s="142"/>
      <c r="Q74" s="142"/>
      <c r="R74" s="142"/>
      <c r="S74" s="142"/>
      <c r="T74" s="142"/>
      <c r="U74" s="142"/>
      <c r="V74" s="142"/>
      <c r="W74" s="142"/>
      <c r="X74" s="142"/>
      <c r="Y74" s="142"/>
      <c r="Z74" s="184"/>
      <c r="AA74" s="184"/>
      <c r="AB74" s="184"/>
      <c r="AC74" s="184"/>
      <c r="AD74" s="184"/>
      <c r="AE74" s="184"/>
      <c r="AF74" s="407"/>
    </row>
    <row r="75" spans="1:32" ht="16.5" thickBot="1">
      <c r="A75" s="141"/>
      <c r="B75" s="96"/>
      <c r="C75" s="266"/>
      <c r="D75" s="266"/>
      <c r="E75" s="266"/>
      <c r="F75" s="266"/>
      <c r="G75" s="266"/>
      <c r="H75" s="142"/>
      <c r="I75" s="142"/>
      <c r="J75" s="142"/>
      <c r="K75" s="142"/>
      <c r="L75" s="142"/>
      <c r="M75" s="142"/>
      <c r="N75" s="142"/>
      <c r="O75" s="142"/>
      <c r="P75" s="142"/>
      <c r="Q75" s="142"/>
      <c r="R75" s="142"/>
      <c r="S75" s="142"/>
      <c r="T75" s="142"/>
      <c r="U75" s="142"/>
      <c r="V75" s="142"/>
      <c r="W75" s="142"/>
      <c r="X75" s="142"/>
      <c r="Y75" s="142"/>
      <c r="Z75" s="185"/>
      <c r="AA75" s="185"/>
      <c r="AB75" s="185"/>
      <c r="AC75" s="185"/>
      <c r="AD75" s="185"/>
      <c r="AE75" s="185"/>
      <c r="AF75" s="407"/>
    </row>
    <row r="76" spans="1:32" ht="21" thickBot="1">
      <c r="A76" s="13"/>
      <c r="B76" s="404"/>
      <c r="C76" s="405"/>
      <c r="D76" s="405"/>
      <c r="E76" s="405"/>
      <c r="F76" s="405"/>
      <c r="G76" s="405"/>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406"/>
    </row>
    <row r="77" spans="1:32" ht="38.25" customHeight="1" thickBot="1">
      <c r="A77" s="13"/>
      <c r="B77" s="610" t="s">
        <v>440</v>
      </c>
      <c r="C77" s="611"/>
      <c r="D77" s="611"/>
      <c r="E77" s="159" t="s">
        <v>474</v>
      </c>
      <c r="F77" s="159" t="s">
        <v>475</v>
      </c>
      <c r="G77" s="159" t="s">
        <v>476</v>
      </c>
      <c r="H77" s="159" t="s">
        <v>477</v>
      </c>
      <c r="I77" s="379" t="s">
        <v>674</v>
      </c>
      <c r="J77" s="167"/>
      <c r="K77" s="612" t="s">
        <v>675</v>
      </c>
      <c r="L77" s="613"/>
      <c r="M77" s="613"/>
      <c r="N77" s="614"/>
      <c r="O77" s="167"/>
      <c r="P77" s="612" t="s">
        <v>475</v>
      </c>
      <c r="Q77" s="613"/>
      <c r="R77" s="613"/>
      <c r="S77" s="614"/>
      <c r="T77" s="167"/>
      <c r="U77" s="612" t="s">
        <v>476</v>
      </c>
      <c r="V77" s="613"/>
      <c r="W77" s="613"/>
      <c r="X77" s="614"/>
      <c r="Y77" s="167"/>
      <c r="Z77" s="167"/>
      <c r="AA77" s="612" t="s">
        <v>477</v>
      </c>
      <c r="AB77" s="613"/>
      <c r="AC77" s="613"/>
      <c r="AD77" s="613"/>
      <c r="AE77" s="614"/>
      <c r="AF77" s="172"/>
    </row>
    <row r="78" spans="1:32" ht="21" thickBot="1">
      <c r="A78" s="13"/>
      <c r="B78" s="176"/>
      <c r="C78" s="104"/>
      <c r="D78" s="104"/>
      <c r="E78" s="104"/>
      <c r="F78" s="104"/>
      <c r="G78" s="104"/>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77"/>
    </row>
    <row r="79" spans="1:32" ht="30" customHeight="1" thickBot="1">
      <c r="A79" s="13"/>
      <c r="B79" s="590" t="s">
        <v>108</v>
      </c>
      <c r="C79" s="591"/>
      <c r="D79" s="592"/>
      <c r="E79" s="45">
        <v>0</v>
      </c>
      <c r="F79" s="45">
        <v>0</v>
      </c>
      <c r="G79" s="45">
        <v>0</v>
      </c>
      <c r="H79" s="45">
        <v>0</v>
      </c>
      <c r="I79" s="45">
        <f>AVERAGE(E79:H79)</f>
        <v>0</v>
      </c>
      <c r="J79" s="167"/>
      <c r="K79" s="601"/>
      <c r="L79" s="602"/>
      <c r="M79" s="602"/>
      <c r="N79" s="603"/>
      <c r="O79" s="167"/>
      <c r="P79" s="601"/>
      <c r="Q79" s="602"/>
      <c r="R79" s="602"/>
      <c r="S79" s="603"/>
      <c r="T79" s="167"/>
      <c r="U79" s="601"/>
      <c r="V79" s="602"/>
      <c r="W79" s="602"/>
      <c r="X79" s="603"/>
      <c r="Y79" s="167"/>
      <c r="Z79" s="167"/>
      <c r="AA79" s="615"/>
      <c r="AB79" s="616"/>
      <c r="AC79" s="616"/>
      <c r="AD79" s="616"/>
      <c r="AE79" s="617"/>
      <c r="AF79" s="407"/>
    </row>
    <row r="80" spans="1:32" ht="21" thickBot="1">
      <c r="A80" s="13"/>
      <c r="B80" s="169"/>
      <c r="C80" s="170"/>
      <c r="D80" s="171"/>
      <c r="E80" s="167"/>
      <c r="F80" s="167"/>
      <c r="G80" s="172"/>
      <c r="H80" s="167"/>
      <c r="I80" s="167"/>
      <c r="J80" s="167"/>
      <c r="K80" s="604"/>
      <c r="L80" s="605"/>
      <c r="M80" s="605"/>
      <c r="N80" s="606"/>
      <c r="O80" s="167"/>
      <c r="P80" s="604"/>
      <c r="Q80" s="605"/>
      <c r="R80" s="605"/>
      <c r="S80" s="606"/>
      <c r="T80" s="167"/>
      <c r="U80" s="604"/>
      <c r="V80" s="605"/>
      <c r="W80" s="605"/>
      <c r="X80" s="606"/>
      <c r="Y80" s="167"/>
      <c r="Z80" s="167"/>
      <c r="AA80" s="618"/>
      <c r="AB80" s="619"/>
      <c r="AC80" s="619"/>
      <c r="AD80" s="619"/>
      <c r="AE80" s="620"/>
      <c r="AF80" s="407"/>
    </row>
    <row r="81" spans="1:32" ht="30" customHeight="1" thickBot="1">
      <c r="A81" s="13"/>
      <c r="B81" s="590" t="s">
        <v>435</v>
      </c>
      <c r="C81" s="591"/>
      <c r="D81" s="592"/>
      <c r="E81" s="45">
        <v>0</v>
      </c>
      <c r="F81" s="45">
        <v>0</v>
      </c>
      <c r="G81" s="45">
        <v>0</v>
      </c>
      <c r="H81" s="45">
        <v>0</v>
      </c>
      <c r="I81" s="45">
        <v>0</v>
      </c>
      <c r="J81" s="167"/>
      <c r="K81" s="604"/>
      <c r="L81" s="605"/>
      <c r="M81" s="605"/>
      <c r="N81" s="606"/>
      <c r="O81" s="167"/>
      <c r="P81" s="604"/>
      <c r="Q81" s="605"/>
      <c r="R81" s="605"/>
      <c r="S81" s="606"/>
      <c r="T81" s="167"/>
      <c r="U81" s="604"/>
      <c r="V81" s="605"/>
      <c r="W81" s="605"/>
      <c r="X81" s="606"/>
      <c r="Y81" s="167"/>
      <c r="Z81" s="167"/>
      <c r="AA81" s="618"/>
      <c r="AB81" s="619"/>
      <c r="AC81" s="619"/>
      <c r="AD81" s="619"/>
      <c r="AE81" s="620"/>
      <c r="AF81" s="407"/>
    </row>
    <row r="82" spans="1:32" ht="21" thickBot="1">
      <c r="A82" s="13"/>
      <c r="B82" s="169"/>
      <c r="C82" s="170"/>
      <c r="D82" s="171"/>
      <c r="E82" s="266"/>
      <c r="F82" s="266"/>
      <c r="G82" s="407"/>
      <c r="H82" s="167"/>
      <c r="I82" s="167"/>
      <c r="J82" s="167"/>
      <c r="K82" s="604"/>
      <c r="L82" s="605"/>
      <c r="M82" s="605"/>
      <c r="N82" s="606"/>
      <c r="O82" s="167"/>
      <c r="P82" s="604"/>
      <c r="Q82" s="605"/>
      <c r="R82" s="605"/>
      <c r="S82" s="606"/>
      <c r="T82" s="167"/>
      <c r="U82" s="604"/>
      <c r="V82" s="605"/>
      <c r="W82" s="605"/>
      <c r="X82" s="606"/>
      <c r="Y82" s="167"/>
      <c r="Z82" s="167"/>
      <c r="AA82" s="618"/>
      <c r="AB82" s="619"/>
      <c r="AC82" s="619"/>
      <c r="AD82" s="619"/>
      <c r="AE82" s="620"/>
      <c r="AF82" s="407"/>
    </row>
    <row r="83" spans="1:32" ht="30" customHeight="1" thickBot="1">
      <c r="A83" s="13"/>
      <c r="B83" s="590" t="s">
        <v>437</v>
      </c>
      <c r="C83" s="591"/>
      <c r="D83" s="592"/>
      <c r="E83" s="45">
        <v>0</v>
      </c>
      <c r="F83" s="45">
        <v>0</v>
      </c>
      <c r="G83" s="45">
        <v>0</v>
      </c>
      <c r="H83" s="45">
        <v>0</v>
      </c>
      <c r="I83" s="45">
        <v>0</v>
      </c>
      <c r="J83" s="167"/>
      <c r="K83" s="604"/>
      <c r="L83" s="605"/>
      <c r="M83" s="605"/>
      <c r="N83" s="606"/>
      <c r="O83" s="167"/>
      <c r="P83" s="604"/>
      <c r="Q83" s="605"/>
      <c r="R83" s="605"/>
      <c r="S83" s="606"/>
      <c r="T83" s="167"/>
      <c r="U83" s="604"/>
      <c r="V83" s="605"/>
      <c r="W83" s="605"/>
      <c r="X83" s="606"/>
      <c r="Y83" s="167"/>
      <c r="Z83" s="167"/>
      <c r="AA83" s="618"/>
      <c r="AB83" s="619"/>
      <c r="AC83" s="619"/>
      <c r="AD83" s="619"/>
      <c r="AE83" s="620"/>
      <c r="AF83" s="407"/>
    </row>
    <row r="84" spans="1:32" ht="21" thickBot="1">
      <c r="A84" s="13"/>
      <c r="B84" s="169"/>
      <c r="C84" s="170"/>
      <c r="D84" s="171"/>
      <c r="E84" s="266"/>
      <c r="F84" s="266"/>
      <c r="G84" s="407"/>
      <c r="H84" s="167"/>
      <c r="I84" s="167"/>
      <c r="J84" s="167"/>
      <c r="K84" s="604"/>
      <c r="L84" s="605"/>
      <c r="M84" s="605"/>
      <c r="N84" s="606"/>
      <c r="O84" s="167"/>
      <c r="P84" s="604"/>
      <c r="Q84" s="605"/>
      <c r="R84" s="605"/>
      <c r="S84" s="606"/>
      <c r="T84" s="167"/>
      <c r="U84" s="604"/>
      <c r="V84" s="605"/>
      <c r="W84" s="605"/>
      <c r="X84" s="606"/>
      <c r="Y84" s="167"/>
      <c r="Z84" s="167"/>
      <c r="AA84" s="618"/>
      <c r="AB84" s="619"/>
      <c r="AC84" s="619"/>
      <c r="AD84" s="619"/>
      <c r="AE84" s="620"/>
      <c r="AF84" s="407"/>
    </row>
    <row r="85" spans="1:32" ht="30" customHeight="1" thickBot="1">
      <c r="A85" s="13"/>
      <c r="B85" s="590" t="s">
        <v>436</v>
      </c>
      <c r="C85" s="591"/>
      <c r="D85" s="592"/>
      <c r="E85" s="45">
        <v>0</v>
      </c>
      <c r="F85" s="45">
        <v>0</v>
      </c>
      <c r="G85" s="45">
        <v>0</v>
      </c>
      <c r="H85" s="45">
        <v>0</v>
      </c>
      <c r="I85" s="45">
        <v>0</v>
      </c>
      <c r="J85" s="167"/>
      <c r="K85" s="604"/>
      <c r="L85" s="605"/>
      <c r="M85" s="605"/>
      <c r="N85" s="606"/>
      <c r="O85" s="167"/>
      <c r="P85" s="604"/>
      <c r="Q85" s="605"/>
      <c r="R85" s="605"/>
      <c r="S85" s="606"/>
      <c r="T85" s="167"/>
      <c r="U85" s="604"/>
      <c r="V85" s="605"/>
      <c r="W85" s="605"/>
      <c r="X85" s="606"/>
      <c r="Y85" s="167"/>
      <c r="Z85" s="167"/>
      <c r="AA85" s="618"/>
      <c r="AB85" s="619"/>
      <c r="AC85" s="619"/>
      <c r="AD85" s="619"/>
      <c r="AE85" s="620"/>
      <c r="AF85" s="407"/>
    </row>
    <row r="86" spans="1:32" ht="21" thickBot="1">
      <c r="A86" s="13"/>
      <c r="B86" s="169"/>
      <c r="C86" s="170"/>
      <c r="D86" s="171"/>
      <c r="E86" s="266"/>
      <c r="F86" s="266"/>
      <c r="G86" s="407"/>
      <c r="H86" s="167"/>
      <c r="I86" s="167"/>
      <c r="J86" s="167"/>
      <c r="K86" s="604"/>
      <c r="L86" s="605"/>
      <c r="M86" s="605"/>
      <c r="N86" s="606"/>
      <c r="O86" s="167"/>
      <c r="P86" s="604"/>
      <c r="Q86" s="605"/>
      <c r="R86" s="605"/>
      <c r="S86" s="606"/>
      <c r="T86" s="167"/>
      <c r="U86" s="604"/>
      <c r="V86" s="605"/>
      <c r="W86" s="605"/>
      <c r="X86" s="606"/>
      <c r="Y86" s="167"/>
      <c r="Z86" s="167"/>
      <c r="AA86" s="618"/>
      <c r="AB86" s="619"/>
      <c r="AC86" s="619"/>
      <c r="AD86" s="619"/>
      <c r="AE86" s="620"/>
      <c r="AF86" s="407"/>
    </row>
    <row r="87" spans="1:32" ht="30" customHeight="1" thickBot="1">
      <c r="A87" s="13"/>
      <c r="B87" s="590" t="s">
        <v>439</v>
      </c>
      <c r="C87" s="591"/>
      <c r="D87" s="592"/>
      <c r="E87" s="45">
        <v>0</v>
      </c>
      <c r="F87" s="45">
        <v>0</v>
      </c>
      <c r="G87" s="45">
        <v>0</v>
      </c>
      <c r="H87" s="45">
        <v>0</v>
      </c>
      <c r="I87" s="45">
        <f>AVERAGE(E87:H87)</f>
        <v>0</v>
      </c>
      <c r="J87" s="167"/>
      <c r="K87" s="604"/>
      <c r="L87" s="605"/>
      <c r="M87" s="605"/>
      <c r="N87" s="606"/>
      <c r="O87" s="167"/>
      <c r="P87" s="604"/>
      <c r="Q87" s="605"/>
      <c r="R87" s="605"/>
      <c r="S87" s="606"/>
      <c r="T87" s="167"/>
      <c r="U87" s="604"/>
      <c r="V87" s="605"/>
      <c r="W87" s="605"/>
      <c r="X87" s="606"/>
      <c r="Y87" s="167"/>
      <c r="Z87" s="167"/>
      <c r="AA87" s="618"/>
      <c r="AB87" s="619"/>
      <c r="AC87" s="619"/>
      <c r="AD87" s="619"/>
      <c r="AE87" s="620"/>
      <c r="AF87" s="407"/>
    </row>
    <row r="88" spans="1:32" ht="21" thickBot="1">
      <c r="A88" s="13"/>
      <c r="B88" s="267"/>
      <c r="C88" s="268"/>
      <c r="D88" s="269"/>
      <c r="E88" s="266"/>
      <c r="F88" s="266"/>
      <c r="G88" s="407"/>
      <c r="H88" s="167"/>
      <c r="I88" s="167"/>
      <c r="J88" s="167"/>
      <c r="K88" s="604"/>
      <c r="L88" s="605"/>
      <c r="M88" s="605"/>
      <c r="N88" s="606"/>
      <c r="O88" s="167"/>
      <c r="P88" s="604"/>
      <c r="Q88" s="605"/>
      <c r="R88" s="605"/>
      <c r="S88" s="606"/>
      <c r="T88" s="167"/>
      <c r="U88" s="604"/>
      <c r="V88" s="605"/>
      <c r="W88" s="605"/>
      <c r="X88" s="606"/>
      <c r="Y88" s="167"/>
      <c r="Z88" s="167"/>
      <c r="AA88" s="618"/>
      <c r="AB88" s="619"/>
      <c r="AC88" s="619"/>
      <c r="AD88" s="619"/>
      <c r="AE88" s="620"/>
      <c r="AF88" s="407"/>
    </row>
    <row r="89" spans="1:32" ht="30" customHeight="1" thickBot="1">
      <c r="A89" s="13"/>
      <c r="B89" s="590" t="s">
        <v>481</v>
      </c>
      <c r="C89" s="591"/>
      <c r="D89" s="592"/>
      <c r="E89" s="45">
        <v>0</v>
      </c>
      <c r="F89" s="45">
        <v>0</v>
      </c>
      <c r="G89" s="45">
        <v>0</v>
      </c>
      <c r="H89" s="45">
        <v>0</v>
      </c>
      <c r="I89" s="45">
        <f>AVERAGE(E89:H89)</f>
        <v>0</v>
      </c>
      <c r="J89" s="167"/>
      <c r="K89" s="607"/>
      <c r="L89" s="608"/>
      <c r="M89" s="608"/>
      <c r="N89" s="609"/>
      <c r="O89" s="167"/>
      <c r="P89" s="607"/>
      <c r="Q89" s="608"/>
      <c r="R89" s="608"/>
      <c r="S89" s="609"/>
      <c r="T89" s="167"/>
      <c r="U89" s="607"/>
      <c r="V89" s="608"/>
      <c r="W89" s="608"/>
      <c r="X89" s="609"/>
      <c r="Y89" s="167"/>
      <c r="Z89" s="167"/>
      <c r="AA89" s="621"/>
      <c r="AB89" s="622"/>
      <c r="AC89" s="622"/>
      <c r="AD89" s="622"/>
      <c r="AE89" s="623"/>
      <c r="AF89" s="407"/>
    </row>
    <row r="90" spans="1:32" ht="21" thickBot="1">
      <c r="A90" s="13"/>
      <c r="B90" s="178"/>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79"/>
    </row>
    <row r="91" spans="1:32" ht="20.25">
      <c r="A91" s="13"/>
      <c r="B91" s="593" t="s">
        <v>422</v>
      </c>
      <c r="C91" s="594"/>
      <c r="D91" s="594"/>
      <c r="E91" s="594"/>
      <c r="F91" s="594"/>
      <c r="G91" s="594"/>
      <c r="H91" s="594"/>
      <c r="I91" s="594"/>
      <c r="J91" s="594"/>
      <c r="K91" s="594"/>
      <c r="L91" s="594"/>
      <c r="M91" s="594"/>
      <c r="N91" s="594"/>
      <c r="O91" s="594"/>
      <c r="P91" s="594"/>
      <c r="Q91" s="594"/>
      <c r="R91" s="594"/>
      <c r="S91" s="594"/>
      <c r="T91" s="594"/>
      <c r="U91" s="594"/>
      <c r="V91" s="594"/>
      <c r="W91" s="594"/>
      <c r="X91" s="594"/>
      <c r="Y91" s="594"/>
      <c r="Z91" s="594"/>
      <c r="AA91" s="594"/>
      <c r="AB91" s="594"/>
      <c r="AC91" s="594"/>
      <c r="AD91" s="594"/>
      <c r="AE91" s="594"/>
      <c r="AF91" s="595"/>
    </row>
    <row r="92" spans="1:32" ht="21" thickBot="1">
      <c r="A92" s="13"/>
      <c r="B92" s="596"/>
      <c r="C92" s="597"/>
      <c r="D92" s="597"/>
      <c r="E92" s="597"/>
      <c r="F92" s="597"/>
      <c r="G92" s="597"/>
      <c r="H92" s="597"/>
      <c r="I92" s="597"/>
      <c r="J92" s="597"/>
      <c r="K92" s="597"/>
      <c r="L92" s="597"/>
      <c r="M92" s="597"/>
      <c r="N92" s="597"/>
      <c r="O92" s="597"/>
      <c r="P92" s="597"/>
      <c r="Q92" s="597"/>
      <c r="R92" s="597"/>
      <c r="S92" s="597"/>
      <c r="T92" s="597"/>
      <c r="U92" s="597"/>
      <c r="V92" s="597"/>
      <c r="W92" s="597"/>
      <c r="X92" s="597"/>
      <c r="Y92" s="597"/>
      <c r="Z92" s="597"/>
      <c r="AA92" s="597"/>
      <c r="AB92" s="597"/>
      <c r="AC92" s="597"/>
      <c r="AD92" s="597"/>
      <c r="AE92" s="597"/>
      <c r="AF92" s="598"/>
    </row>
    <row r="93" spans="1:32" ht="21" thickBot="1">
      <c r="A93" s="13"/>
      <c r="B93" s="174"/>
      <c r="C93" s="175"/>
      <c r="D93" s="175"/>
      <c r="E93" s="175"/>
      <c r="F93" s="175"/>
      <c r="G93" s="175"/>
      <c r="H93" s="599" t="s">
        <v>50</v>
      </c>
      <c r="I93" s="599"/>
      <c r="J93" s="599"/>
      <c r="K93" s="599"/>
      <c r="L93" s="599"/>
      <c r="M93" s="599"/>
      <c r="N93" s="599"/>
      <c r="O93" s="599"/>
      <c r="P93" s="599"/>
      <c r="Q93" s="599"/>
      <c r="R93" s="599"/>
      <c r="S93" s="599"/>
      <c r="T93" s="599"/>
      <c r="U93" s="599"/>
      <c r="V93" s="599"/>
      <c r="W93" s="599"/>
      <c r="X93" s="599"/>
      <c r="Y93" s="599"/>
      <c r="Z93" s="599"/>
      <c r="AA93" s="599"/>
      <c r="AB93" s="599"/>
      <c r="AC93" s="599"/>
      <c r="AD93" s="599"/>
      <c r="AE93" s="599"/>
      <c r="AF93" s="600"/>
    </row>
    <row r="94" spans="1:32">
      <c r="AF94" s="134"/>
    </row>
  </sheetData>
  <sheetProtection algorithmName="SHA-512" hashValue="05b3+ls5DZg/bTw2cmXXOXaruBvFuc68l5/2TapNe9o5rn+6J01tJPvIui6Gb4gT83GJ04DVqJP8K2w53XaALw==" saltValue="gwtxuy1NsewNoEoMDmSMhw==" spinCount="100000" sheet="1" objects="1" scenarios="1"/>
  <mergeCells count="110">
    <mergeCell ref="AA79:AE89"/>
    <mergeCell ref="C41:Y41"/>
    <mergeCell ref="C24:Y24"/>
    <mergeCell ref="C13:Y13"/>
    <mergeCell ref="C53:G53"/>
    <mergeCell ref="C55:G55"/>
    <mergeCell ref="J51:Q51"/>
    <mergeCell ref="C51:G51"/>
    <mergeCell ref="J43:Q43"/>
    <mergeCell ref="J45:Q45"/>
    <mergeCell ref="J47:Q47"/>
    <mergeCell ref="J49:Q49"/>
    <mergeCell ref="J53:Q53"/>
    <mergeCell ref="C43:G43"/>
    <mergeCell ref="C45:G45"/>
    <mergeCell ref="AA77:AE77"/>
    <mergeCell ref="C63:Y63"/>
    <mergeCell ref="J65:N65"/>
    <mergeCell ref="C67:G67"/>
    <mergeCell ref="J67:N67"/>
    <mergeCell ref="AA57:AE57"/>
    <mergeCell ref="J69:N69"/>
    <mergeCell ref="AA59:AE61"/>
    <mergeCell ref="J71:N71"/>
    <mergeCell ref="A3:C3"/>
    <mergeCell ref="D1:AC2"/>
    <mergeCell ref="D3:AC3"/>
    <mergeCell ref="AD1:AF3"/>
    <mergeCell ref="C47:G47"/>
    <mergeCell ref="AB45:AC46"/>
    <mergeCell ref="B89:D89"/>
    <mergeCell ref="B91:AF92"/>
    <mergeCell ref="H93:AF93"/>
    <mergeCell ref="A1:C1"/>
    <mergeCell ref="A2:C2"/>
    <mergeCell ref="B79:D79"/>
    <mergeCell ref="K79:N89"/>
    <mergeCell ref="P79:S89"/>
    <mergeCell ref="U79:X89"/>
    <mergeCell ref="B81:D81"/>
    <mergeCell ref="B83:D83"/>
    <mergeCell ref="B85:D85"/>
    <mergeCell ref="B87:D87"/>
    <mergeCell ref="J73:N73"/>
    <mergeCell ref="B77:D77"/>
    <mergeCell ref="K77:N77"/>
    <mergeCell ref="P77:S77"/>
    <mergeCell ref="U77:X77"/>
    <mergeCell ref="C57:Y57"/>
    <mergeCell ref="J59:L59"/>
    <mergeCell ref="M59:Q59"/>
    <mergeCell ref="B61:H61"/>
    <mergeCell ref="J61:L61"/>
    <mergeCell ref="M61:Q61"/>
    <mergeCell ref="J55:Q55"/>
    <mergeCell ref="AB51:AC52"/>
    <mergeCell ref="AD51:AE52"/>
    <mergeCell ref="AD30:AE30"/>
    <mergeCell ref="AB48:AC49"/>
    <mergeCell ref="C49:G49"/>
    <mergeCell ref="AD48:AE49"/>
    <mergeCell ref="AD43:AE43"/>
    <mergeCell ref="AD45:AE46"/>
    <mergeCell ref="AB43:AC43"/>
    <mergeCell ref="C36:G36"/>
    <mergeCell ref="J36:Q36"/>
    <mergeCell ref="AB36:AC36"/>
    <mergeCell ref="AD36:AE36"/>
    <mergeCell ref="C38:G38"/>
    <mergeCell ref="J38:Q38"/>
    <mergeCell ref="B7:AF8"/>
    <mergeCell ref="B9:AF9"/>
    <mergeCell ref="B10:AF11"/>
    <mergeCell ref="AB13:AC13"/>
    <mergeCell ref="AD13:AE13"/>
    <mergeCell ref="AB24:AE24"/>
    <mergeCell ref="C26:G26"/>
    <mergeCell ref="J26:Q26"/>
    <mergeCell ref="AB26:AC26"/>
    <mergeCell ref="AD26:AE26"/>
    <mergeCell ref="C19:G19"/>
    <mergeCell ref="K19:Q19"/>
    <mergeCell ref="AB19:AC19"/>
    <mergeCell ref="C21:G21"/>
    <mergeCell ref="K21:Q21"/>
    <mergeCell ref="AB21:AC21"/>
    <mergeCell ref="AA67:AE67"/>
    <mergeCell ref="AA69:AB69"/>
    <mergeCell ref="AA71:AB71"/>
    <mergeCell ref="AB14:AE14"/>
    <mergeCell ref="C15:G15"/>
    <mergeCell ref="K15:Q15"/>
    <mergeCell ref="C17:G17"/>
    <mergeCell ref="K17:Q17"/>
    <mergeCell ref="AB17:AC17"/>
    <mergeCell ref="C32:G32"/>
    <mergeCell ref="J32:Q32"/>
    <mergeCell ref="AB32:AC32"/>
    <mergeCell ref="AD32:AE32"/>
    <mergeCell ref="C34:G34"/>
    <mergeCell ref="J34:Q34"/>
    <mergeCell ref="AB34:AC34"/>
    <mergeCell ref="AD34:AE34"/>
    <mergeCell ref="C28:G28"/>
    <mergeCell ref="J28:Q28"/>
    <mergeCell ref="AB28:AC28"/>
    <mergeCell ref="AD28:AE28"/>
    <mergeCell ref="C30:G30"/>
    <mergeCell ref="J30:Q30"/>
    <mergeCell ref="AB30:AC30"/>
  </mergeCells>
  <conditionalFormatting sqref="E79:I79 R55:U55">
    <cfRule type="containsText" dxfId="177" priority="107" operator="containsText" text="No aplica">
      <formula>NOT(ISERROR(SEARCH(("No aplica"),(E55))))</formula>
    </cfRule>
    <cfRule type="containsText" dxfId="176" priority="108" operator="containsText" text="Medición anual">
      <formula>NOT(ISERROR(SEARCH(("Medición anual"),(E55))))</formula>
    </cfRule>
    <cfRule type="cellIs" dxfId="175" priority="109" operator="greaterThan">
      <formula>0.8001</formula>
    </cfRule>
    <cfRule type="cellIs" dxfId="174" priority="110" operator="between">
      <formula>0.6001</formula>
      <formula>0.8</formula>
    </cfRule>
    <cfRule type="cellIs" dxfId="173" priority="111" operator="between">
      <formula>0</formula>
      <formula>0.6</formula>
    </cfRule>
  </conditionalFormatting>
  <conditionalFormatting sqref="E81:H81">
    <cfRule type="containsText" dxfId="172" priority="102" operator="containsText" text="No aplica">
      <formula>NOT(ISERROR(SEARCH(("No aplica"),(E81))))</formula>
    </cfRule>
    <cfRule type="containsText" dxfId="171" priority="103" operator="containsText" text="Medición anual">
      <formula>NOT(ISERROR(SEARCH(("Medición anual"),(E81))))</formula>
    </cfRule>
    <cfRule type="cellIs" dxfId="170" priority="104" operator="greaterThan">
      <formula>0.8001</formula>
    </cfRule>
    <cfRule type="cellIs" dxfId="169" priority="105" operator="between">
      <formula>0.6001</formula>
      <formula>0.8</formula>
    </cfRule>
    <cfRule type="cellIs" dxfId="168" priority="106" operator="between">
      <formula>0</formula>
      <formula>0.6</formula>
    </cfRule>
  </conditionalFormatting>
  <conditionalFormatting sqref="E83:H83">
    <cfRule type="containsText" dxfId="167" priority="97" operator="containsText" text="No aplica">
      <formula>NOT(ISERROR(SEARCH(("No aplica"),(E83))))</formula>
    </cfRule>
    <cfRule type="containsText" dxfId="166" priority="98" operator="containsText" text="Medición anual">
      <formula>NOT(ISERROR(SEARCH(("Medición anual"),(E83))))</formula>
    </cfRule>
    <cfRule type="cellIs" dxfId="165" priority="99" operator="greaterThan">
      <formula>0.8001</formula>
    </cfRule>
    <cfRule type="cellIs" dxfId="164" priority="100" operator="between">
      <formula>0.6001</formula>
      <formula>0.8</formula>
    </cfRule>
    <cfRule type="cellIs" dxfId="163" priority="101" operator="between">
      <formula>0</formula>
      <formula>0.6</formula>
    </cfRule>
  </conditionalFormatting>
  <conditionalFormatting sqref="E85:H85">
    <cfRule type="containsText" dxfId="162" priority="92" operator="containsText" text="No aplica">
      <formula>NOT(ISERROR(SEARCH(("No aplica"),(E85))))</formula>
    </cfRule>
    <cfRule type="containsText" dxfId="161" priority="93" operator="containsText" text="Medición anual">
      <formula>NOT(ISERROR(SEARCH(("Medición anual"),(E85))))</formula>
    </cfRule>
    <cfRule type="cellIs" dxfId="160" priority="94" operator="greaterThan">
      <formula>0.8001</formula>
    </cfRule>
    <cfRule type="cellIs" dxfId="159" priority="95" operator="between">
      <formula>0.6001</formula>
      <formula>0.8</formula>
    </cfRule>
    <cfRule type="cellIs" dxfId="158" priority="96" operator="between">
      <formula>0</formula>
      <formula>0.6</formula>
    </cfRule>
  </conditionalFormatting>
  <conditionalFormatting sqref="F87:H87">
    <cfRule type="containsText" dxfId="157" priority="87" operator="containsText" text="No aplica">
      <formula>NOT(ISERROR(SEARCH(("No aplica"),(F87))))</formula>
    </cfRule>
    <cfRule type="containsText" dxfId="156" priority="88" operator="containsText" text="Medición anual">
      <formula>NOT(ISERROR(SEARCH(("Medición anual"),(F87))))</formula>
    </cfRule>
    <cfRule type="cellIs" dxfId="155" priority="89" operator="greaterThan">
      <formula>0.8001</formula>
    </cfRule>
    <cfRule type="cellIs" dxfId="154" priority="90" operator="between">
      <formula>0.6001</formula>
      <formula>0.8</formula>
    </cfRule>
    <cfRule type="cellIs" dxfId="153" priority="91" operator="between">
      <formula>0</formula>
      <formula>0.6</formula>
    </cfRule>
  </conditionalFormatting>
  <conditionalFormatting sqref="R17:U17">
    <cfRule type="containsText" dxfId="152" priority="193" operator="containsText" text="No aplica">
      <formula>NOT(ISERROR(SEARCH(("No aplica"),(R17))))</formula>
    </cfRule>
    <cfRule type="containsText" dxfId="151" priority="194" operator="containsText" text="Medición anual">
      <formula>NOT(ISERROR(SEARCH(("Medición anual"),(R17))))</formula>
    </cfRule>
    <cfRule type="cellIs" dxfId="150" priority="195" operator="greaterThan">
      <formula>0.8001</formula>
    </cfRule>
    <cfRule type="cellIs" dxfId="149" priority="196" operator="between">
      <formula>0.6001</formula>
      <formula>0.8</formula>
    </cfRule>
    <cfRule type="cellIs" dxfId="148" priority="197" operator="between">
      <formula>0</formula>
      <formula>0.6</formula>
    </cfRule>
  </conditionalFormatting>
  <conditionalFormatting sqref="R19:U19">
    <cfRule type="containsText" dxfId="147" priority="188" operator="containsText" text="No aplica">
      <formula>NOT(ISERROR(SEARCH(("No aplica"),(R19))))</formula>
    </cfRule>
    <cfRule type="containsText" dxfId="146" priority="189" operator="containsText" text="Medición anual">
      <formula>NOT(ISERROR(SEARCH(("Medición anual"),(R19))))</formula>
    </cfRule>
    <cfRule type="cellIs" dxfId="145" priority="190" operator="greaterThan">
      <formula>0.8001</formula>
    </cfRule>
    <cfRule type="cellIs" dxfId="144" priority="191" operator="between">
      <formula>0.6001</formula>
      <formula>0.8</formula>
    </cfRule>
    <cfRule type="cellIs" dxfId="143" priority="192" operator="between">
      <formula>0</formula>
      <formula>0.6</formula>
    </cfRule>
  </conditionalFormatting>
  <conditionalFormatting sqref="R21:U21">
    <cfRule type="containsText" dxfId="142" priority="183" operator="containsText" text="No aplica">
      <formula>NOT(ISERROR(SEARCH(("No aplica"),(R21))))</formula>
    </cfRule>
    <cfRule type="containsText" dxfId="141" priority="184" operator="containsText" text="Medición anual">
      <formula>NOT(ISERROR(SEARCH(("Medición anual"),(R21))))</formula>
    </cfRule>
    <cfRule type="cellIs" dxfId="140" priority="185" operator="greaterThan">
      <formula>0.8001</formula>
    </cfRule>
    <cfRule type="cellIs" dxfId="139" priority="186" operator="between">
      <formula>0.6001</formula>
      <formula>0.8</formula>
    </cfRule>
    <cfRule type="cellIs" dxfId="138" priority="187" operator="between">
      <formula>0</formula>
      <formula>0.6</formula>
    </cfRule>
  </conditionalFormatting>
  <conditionalFormatting sqref="S45:U45">
    <cfRule type="containsText" dxfId="137" priority="178" operator="containsText" text="No aplica">
      <formula>NOT(ISERROR(SEARCH(("No aplica"),(S45))))</formula>
    </cfRule>
    <cfRule type="containsText" dxfId="136" priority="179" operator="containsText" text="Medición anual">
      <formula>NOT(ISERROR(SEARCH(("Medición anual"),(S45))))</formula>
    </cfRule>
    <cfRule type="cellIs" dxfId="135" priority="180" operator="greaterThan">
      <formula>0.8001</formula>
    </cfRule>
    <cfRule type="cellIs" dxfId="134" priority="181" operator="between">
      <formula>0.6001</formula>
      <formula>0.8</formula>
    </cfRule>
    <cfRule type="cellIs" dxfId="133" priority="182" operator="between">
      <formula>0</formula>
      <formula>0.6</formula>
    </cfRule>
  </conditionalFormatting>
  <conditionalFormatting sqref="R49:U49">
    <cfRule type="containsText" dxfId="132" priority="198" operator="containsText" text="No aplica">
      <formula>NOT(ISERROR(SEARCH(("No aplica"),(R49))))</formula>
    </cfRule>
    <cfRule type="containsText" dxfId="131" priority="199" operator="containsText" text="Medición anual">
      <formula>NOT(ISERROR(SEARCH(("Medición anual"),(R49))))</formula>
    </cfRule>
    <cfRule type="cellIs" dxfId="130" priority="200" operator="greaterThan">
      <formula>0.8001</formula>
    </cfRule>
    <cfRule type="cellIs" dxfId="129" priority="201" operator="between">
      <formula>0.6001</formula>
      <formula>0.8</formula>
    </cfRule>
    <cfRule type="cellIs" dxfId="128" priority="202" operator="between">
      <formula>0</formula>
      <formula>0.6</formula>
    </cfRule>
  </conditionalFormatting>
  <conditionalFormatting sqref="O71:R71">
    <cfRule type="colorScale" priority="112">
      <colorScale>
        <cfvo type="min"/>
        <cfvo type="max"/>
        <color rgb="FF63BE7B"/>
        <color rgb="FFFFEF9C"/>
      </colorScale>
    </cfRule>
  </conditionalFormatting>
  <conditionalFormatting sqref="O67:R67">
    <cfRule type="containsText" dxfId="127" priority="138" operator="containsText" text="No aplica">
      <formula>NOT(ISERROR(SEARCH(("No aplica"),(O67))))</formula>
    </cfRule>
    <cfRule type="containsText" dxfId="126" priority="139" operator="containsText" text="Medición anual">
      <formula>NOT(ISERROR(SEARCH(("Medición anual"),(O67))))</formula>
    </cfRule>
    <cfRule type="cellIs" dxfId="125" priority="140" operator="greaterThan">
      <formula>0.8001</formula>
    </cfRule>
    <cfRule type="cellIs" dxfId="124" priority="141" operator="between">
      <formula>0.6001</formula>
      <formula>0.8</formula>
    </cfRule>
    <cfRule type="cellIs" dxfId="123" priority="142" operator="between">
      <formula>0</formula>
      <formula>0.6</formula>
    </cfRule>
  </conditionalFormatting>
  <conditionalFormatting sqref="O71:R71">
    <cfRule type="containsText" dxfId="122" priority="113" operator="containsText" text="No aplica">
      <formula>NOT(ISERROR(SEARCH(("No aplica"),(O71))))</formula>
    </cfRule>
    <cfRule type="containsText" dxfId="121" priority="114" operator="containsText" text="Medición anual">
      <formula>NOT(ISERROR(SEARCH(("Medición anual"),(O71))))</formula>
    </cfRule>
    <cfRule type="cellIs" dxfId="120" priority="115" operator="greaterThan">
      <formula>0.8001</formula>
    </cfRule>
    <cfRule type="cellIs" dxfId="119" priority="116" operator="between">
      <formula>0.6001</formula>
      <formula>0.8</formula>
    </cfRule>
    <cfRule type="cellIs" dxfId="118" priority="117" operator="between">
      <formula>0</formula>
      <formula>0.6</formula>
    </cfRule>
  </conditionalFormatting>
  <conditionalFormatting sqref="P73:R73">
    <cfRule type="containsText" dxfId="117" priority="133" operator="containsText" text="No aplica">
      <formula>NOT(ISERROR(SEARCH(("No aplica"),(P73))))</formula>
    </cfRule>
    <cfRule type="containsText" dxfId="116" priority="134" operator="containsText" text="Medición anual">
      <formula>NOT(ISERROR(SEARCH(("Medición anual"),(P73))))</formula>
    </cfRule>
    <cfRule type="cellIs" dxfId="115" priority="135" operator="greaterThan">
      <formula>0.8001</formula>
    </cfRule>
    <cfRule type="cellIs" dxfId="114" priority="136" operator="between">
      <formula>0.6001</formula>
      <formula>0.8</formula>
    </cfRule>
    <cfRule type="cellIs" dxfId="113" priority="137" operator="between">
      <formula>0</formula>
      <formula>0.6</formula>
    </cfRule>
  </conditionalFormatting>
  <conditionalFormatting sqref="R28:U28">
    <cfRule type="containsText" dxfId="112" priority="173" operator="containsText" text="No aplica">
      <formula>NOT(ISERROR(SEARCH(("No aplica"),(R28))))</formula>
    </cfRule>
    <cfRule type="containsText" dxfId="111" priority="174" operator="containsText" text="Medición anual">
      <formula>NOT(ISERROR(SEARCH(("Medición anual"),(R28))))</formula>
    </cfRule>
    <cfRule type="cellIs" dxfId="110" priority="175" operator="greaterThan">
      <formula>0.8001</formula>
    </cfRule>
    <cfRule type="cellIs" dxfId="109" priority="176" operator="between">
      <formula>0.6001</formula>
      <formula>0.8</formula>
    </cfRule>
    <cfRule type="cellIs" dxfId="108" priority="177" operator="between">
      <formula>0</formula>
      <formula>0.6</formula>
    </cfRule>
  </conditionalFormatting>
  <conditionalFormatting sqref="R30:U30">
    <cfRule type="containsText" dxfId="107" priority="168" operator="containsText" text="No aplica">
      <formula>NOT(ISERROR(SEARCH(("No aplica"),(R30))))</formula>
    </cfRule>
    <cfRule type="containsText" dxfId="106" priority="169" operator="containsText" text="Medición anual">
      <formula>NOT(ISERROR(SEARCH(("Medición anual"),(R30))))</formula>
    </cfRule>
    <cfRule type="cellIs" dxfId="105" priority="170" operator="greaterThan">
      <formula>0.8001</formula>
    </cfRule>
    <cfRule type="cellIs" dxfId="104" priority="171" operator="between">
      <formula>0.6001</formula>
      <formula>0.8</formula>
    </cfRule>
    <cfRule type="cellIs" dxfId="103" priority="172" operator="between">
      <formula>0</formula>
      <formula>0.6</formula>
    </cfRule>
  </conditionalFormatting>
  <conditionalFormatting sqref="R32:U32">
    <cfRule type="containsText" dxfId="102" priority="163" operator="containsText" text="No aplica">
      <formula>NOT(ISERROR(SEARCH(("No aplica"),(R32))))</formula>
    </cfRule>
    <cfRule type="containsText" dxfId="101" priority="164" operator="containsText" text="Medición anual">
      <formula>NOT(ISERROR(SEARCH(("Medición anual"),(R32))))</formula>
    </cfRule>
    <cfRule type="cellIs" dxfId="100" priority="165" operator="greaterThan">
      <formula>0.8001</formula>
    </cfRule>
    <cfRule type="cellIs" dxfId="99" priority="166" operator="between">
      <formula>0.6001</formula>
      <formula>0.8</formula>
    </cfRule>
    <cfRule type="cellIs" dxfId="98" priority="167" operator="between">
      <formula>0</formula>
      <formula>0.6</formula>
    </cfRule>
  </conditionalFormatting>
  <conditionalFormatting sqref="R38:U38">
    <cfRule type="containsText" dxfId="97" priority="148" operator="containsText" text="No aplica">
      <formula>NOT(ISERROR(SEARCH(("No aplica"),(R38))))</formula>
    </cfRule>
    <cfRule type="containsText" dxfId="96" priority="149" operator="containsText" text="Medición anual">
      <formula>NOT(ISERROR(SEARCH(("Medición anual"),(R38))))</formula>
    </cfRule>
    <cfRule type="cellIs" dxfId="95" priority="150" operator="greaterThan">
      <formula>0.8001</formula>
    </cfRule>
    <cfRule type="cellIs" dxfId="94" priority="151" operator="between">
      <formula>0.6001</formula>
      <formula>0.8</formula>
    </cfRule>
    <cfRule type="cellIs" dxfId="93" priority="152" operator="between">
      <formula>0</formula>
      <formula>0.6</formula>
    </cfRule>
  </conditionalFormatting>
  <conditionalFormatting sqref="S61:U61">
    <cfRule type="containsText" dxfId="92" priority="143" operator="containsText" text="No aplica">
      <formula>NOT(ISERROR(SEARCH(("No aplica"),(S61))))</formula>
    </cfRule>
    <cfRule type="containsText" dxfId="91" priority="144" operator="containsText" text="Medición anual">
      <formula>NOT(ISERROR(SEARCH(("Medición anual"),(S61))))</formula>
    </cfRule>
    <cfRule type="cellIs" dxfId="90" priority="145" operator="greaterThan">
      <formula>0.8001</formula>
    </cfRule>
    <cfRule type="cellIs" dxfId="89" priority="146" operator="between">
      <formula>0.6001</formula>
      <formula>0.8</formula>
    </cfRule>
    <cfRule type="cellIs" dxfId="88" priority="147" operator="between">
      <formula>0</formula>
      <formula>0.6</formula>
    </cfRule>
  </conditionalFormatting>
  <conditionalFormatting sqref="F89:H89">
    <cfRule type="containsText" dxfId="87" priority="82" operator="containsText" text="No aplica">
      <formula>NOT(ISERROR(SEARCH(("No aplica"),(F89))))</formula>
    </cfRule>
    <cfRule type="containsText" dxfId="86" priority="83" operator="containsText" text="Medición anual">
      <formula>NOT(ISERROR(SEARCH(("Medición anual"),(F89))))</formula>
    </cfRule>
    <cfRule type="cellIs" dxfId="85" priority="84" operator="greaterThan">
      <formula>0.8001</formula>
    </cfRule>
    <cfRule type="cellIs" dxfId="84" priority="85" operator="between">
      <formula>0.6001</formula>
      <formula>0.8</formula>
    </cfRule>
    <cfRule type="cellIs" dxfId="83" priority="86" operator="between">
      <formula>0</formula>
      <formula>0.6</formula>
    </cfRule>
  </conditionalFormatting>
  <conditionalFormatting sqref="O69:R69">
    <cfRule type="colorScale" priority="76">
      <colorScale>
        <cfvo type="min"/>
        <cfvo type="max"/>
        <color rgb="FF63BE7B"/>
        <color rgb="FFFFEF9C"/>
      </colorScale>
    </cfRule>
  </conditionalFormatting>
  <conditionalFormatting sqref="O69:R69">
    <cfRule type="containsText" dxfId="82" priority="77" operator="containsText" text="No aplica">
      <formula>NOT(ISERROR(SEARCH(("No aplica"),(O69))))</formula>
    </cfRule>
    <cfRule type="containsText" dxfId="81" priority="78" operator="containsText" text="Medición anual">
      <formula>NOT(ISERROR(SEARCH(("Medición anual"),(O69))))</formula>
    </cfRule>
    <cfRule type="cellIs" dxfId="80" priority="79" operator="greaterThan">
      <formula>0.8001</formula>
    </cfRule>
    <cfRule type="cellIs" dxfId="79" priority="80" operator="between">
      <formula>0.6001</formula>
      <formula>0.8</formula>
    </cfRule>
    <cfRule type="cellIs" dxfId="78" priority="81" operator="between">
      <formula>0</formula>
      <formula>0.6</formula>
    </cfRule>
  </conditionalFormatting>
  <conditionalFormatting sqref="E87">
    <cfRule type="containsText" dxfId="77" priority="71" operator="containsText" text="No aplica">
      <formula>NOT(ISERROR(SEARCH(("No aplica"),(E87))))</formula>
    </cfRule>
    <cfRule type="containsText" dxfId="76" priority="72" operator="containsText" text="Medición anual">
      <formula>NOT(ISERROR(SEARCH(("Medición anual"),(E87))))</formula>
    </cfRule>
    <cfRule type="cellIs" dxfId="75" priority="73" operator="greaterThan">
      <formula>0.8001</formula>
    </cfRule>
    <cfRule type="cellIs" dxfId="74" priority="74" operator="between">
      <formula>0.6001</formula>
      <formula>0.8</formula>
    </cfRule>
    <cfRule type="cellIs" dxfId="73" priority="75" operator="between">
      <formula>0</formula>
      <formula>0.6</formula>
    </cfRule>
  </conditionalFormatting>
  <conditionalFormatting sqref="I81">
    <cfRule type="containsText" dxfId="72" priority="66" operator="containsText" text="No aplica">
      <formula>NOT(ISERROR(SEARCH(("No aplica"),(I81))))</formula>
    </cfRule>
    <cfRule type="containsText" dxfId="71" priority="67" operator="containsText" text="Medición anual">
      <formula>NOT(ISERROR(SEARCH(("Medición anual"),(I81))))</formula>
    </cfRule>
    <cfRule type="cellIs" dxfId="70" priority="68" operator="greaterThan">
      <formula>0.8001</formula>
    </cfRule>
    <cfRule type="cellIs" dxfId="69" priority="69" operator="between">
      <formula>0.6001</formula>
      <formula>0.8</formula>
    </cfRule>
    <cfRule type="cellIs" dxfId="68" priority="70" operator="between">
      <formula>0</formula>
      <formula>0.6</formula>
    </cfRule>
  </conditionalFormatting>
  <conditionalFormatting sqref="I83">
    <cfRule type="containsText" dxfId="67" priority="61" operator="containsText" text="No aplica">
      <formula>NOT(ISERROR(SEARCH(("No aplica"),(I83))))</formula>
    </cfRule>
    <cfRule type="containsText" dxfId="66" priority="62" operator="containsText" text="Medición anual">
      <formula>NOT(ISERROR(SEARCH(("Medición anual"),(I83))))</formula>
    </cfRule>
    <cfRule type="cellIs" dxfId="65" priority="63" operator="greaterThan">
      <formula>0.8001</formula>
    </cfRule>
    <cfRule type="cellIs" dxfId="64" priority="64" operator="between">
      <formula>0.6001</formula>
      <formula>0.8</formula>
    </cfRule>
    <cfRule type="cellIs" dxfId="63" priority="65" operator="between">
      <formula>0</formula>
      <formula>0.6</formula>
    </cfRule>
  </conditionalFormatting>
  <conditionalFormatting sqref="I85">
    <cfRule type="containsText" dxfId="62" priority="56" operator="containsText" text="No aplica">
      <formula>NOT(ISERROR(SEARCH(("No aplica"),(I85))))</formula>
    </cfRule>
    <cfRule type="containsText" dxfId="61" priority="57" operator="containsText" text="Medición anual">
      <formula>NOT(ISERROR(SEARCH(("Medición anual"),(I85))))</formula>
    </cfRule>
    <cfRule type="cellIs" dxfId="60" priority="58" operator="greaterThan">
      <formula>0.8001</formula>
    </cfRule>
    <cfRule type="cellIs" dxfId="59" priority="59" operator="between">
      <formula>0.6001</formula>
      <formula>0.8</formula>
    </cfRule>
    <cfRule type="cellIs" dxfId="58" priority="60" operator="between">
      <formula>0</formula>
      <formula>0.6</formula>
    </cfRule>
  </conditionalFormatting>
  <conditionalFormatting sqref="I87">
    <cfRule type="containsText" dxfId="57" priority="51" operator="containsText" text="No aplica">
      <formula>NOT(ISERROR(SEARCH(("No aplica"),(I87))))</formula>
    </cfRule>
    <cfRule type="containsText" dxfId="56" priority="52" operator="containsText" text="Medición anual">
      <formula>NOT(ISERROR(SEARCH(("Medición anual"),(I87))))</formula>
    </cfRule>
    <cfRule type="cellIs" dxfId="55" priority="53" operator="greaterThan">
      <formula>0.8001</formula>
    </cfRule>
    <cfRule type="cellIs" dxfId="54" priority="54" operator="between">
      <formula>0.6001</formula>
      <formula>0.8</formula>
    </cfRule>
    <cfRule type="cellIs" dxfId="53" priority="55" operator="between">
      <formula>0</formula>
      <formula>0.6</formula>
    </cfRule>
  </conditionalFormatting>
  <conditionalFormatting sqref="I89">
    <cfRule type="containsText" dxfId="52" priority="46" operator="containsText" text="No aplica">
      <formula>NOT(ISERROR(SEARCH(("No aplica"),(I89))))</formula>
    </cfRule>
    <cfRule type="containsText" dxfId="51" priority="47" operator="containsText" text="Medición anual">
      <formula>NOT(ISERROR(SEARCH(("Medición anual"),(I89))))</formula>
    </cfRule>
    <cfRule type="cellIs" dxfId="50" priority="48" operator="greaterThan">
      <formula>0.8001</formula>
    </cfRule>
    <cfRule type="cellIs" dxfId="49" priority="49" operator="between">
      <formula>0.6001</formula>
      <formula>0.8</formula>
    </cfRule>
    <cfRule type="cellIs" dxfId="48" priority="50" operator="between">
      <formula>0</formula>
      <formula>0.6</formula>
    </cfRule>
  </conditionalFormatting>
  <conditionalFormatting sqref="E89">
    <cfRule type="containsText" dxfId="47" priority="41" operator="containsText" text="No aplica">
      <formula>NOT(ISERROR(SEARCH(("No aplica"),(E89))))</formula>
    </cfRule>
    <cfRule type="containsText" dxfId="46" priority="42" operator="containsText" text="Medición anual">
      <formula>NOT(ISERROR(SEARCH(("Medición anual"),(E89))))</formula>
    </cfRule>
    <cfRule type="cellIs" dxfId="45" priority="43" operator="greaterThan">
      <formula>0.8001</formula>
    </cfRule>
    <cfRule type="cellIs" dxfId="44" priority="44" operator="between">
      <formula>0.6001</formula>
      <formula>0.8</formula>
    </cfRule>
    <cfRule type="cellIs" dxfId="43" priority="45" operator="between">
      <formula>0</formula>
      <formula>0.6</formula>
    </cfRule>
  </conditionalFormatting>
  <conditionalFormatting sqref="S47:U47">
    <cfRule type="containsText" dxfId="42" priority="36" operator="containsText" text="No aplica">
      <formula>NOT(ISERROR(SEARCH(("No aplica"),(S47))))</formula>
    </cfRule>
    <cfRule type="containsText" dxfId="41" priority="37" operator="containsText" text="Medición anual">
      <formula>NOT(ISERROR(SEARCH(("Medición anual"),(S47))))</formula>
    </cfRule>
    <cfRule type="cellIs" dxfId="40" priority="38" operator="greaterThan">
      <formula>0.8001</formula>
    </cfRule>
    <cfRule type="cellIs" dxfId="39" priority="39" operator="between">
      <formula>0.6001</formula>
      <formula>0.8</formula>
    </cfRule>
    <cfRule type="cellIs" dxfId="38" priority="40" operator="between">
      <formula>0</formula>
      <formula>0.6</formula>
    </cfRule>
  </conditionalFormatting>
  <conditionalFormatting sqref="R53:U53">
    <cfRule type="containsText" dxfId="37" priority="31" operator="containsText" text="No aplica">
      <formula>NOT(ISERROR(SEARCH(("No aplica"),(R53))))</formula>
    </cfRule>
    <cfRule type="containsText" dxfId="36" priority="32" operator="containsText" text="Medición anual">
      <formula>NOT(ISERROR(SEARCH(("Medición anual"),(R53))))</formula>
    </cfRule>
    <cfRule type="cellIs" dxfId="35" priority="33" operator="greaterThan">
      <formula>0.8001</formula>
    </cfRule>
    <cfRule type="cellIs" dxfId="34" priority="34" operator="between">
      <formula>0.6001</formula>
      <formula>0.8</formula>
    </cfRule>
    <cfRule type="cellIs" dxfId="33" priority="35" operator="between">
      <formula>0</formula>
      <formula>0.6</formula>
    </cfRule>
  </conditionalFormatting>
  <conditionalFormatting sqref="R34:U34">
    <cfRule type="containsText" dxfId="32" priority="26" operator="containsText" text="No aplica">
      <formula>NOT(ISERROR(SEARCH(("No aplica"),(R34))))</formula>
    </cfRule>
    <cfRule type="containsText" dxfId="31" priority="27" operator="containsText" text="Medición anual">
      <formula>NOT(ISERROR(SEARCH(("Medición anual"),(R34))))</formula>
    </cfRule>
    <cfRule type="cellIs" dxfId="30" priority="28" operator="greaterThan">
      <formula>0.8001</formula>
    </cfRule>
    <cfRule type="cellIs" dxfId="29" priority="29" operator="between">
      <formula>0.6001</formula>
      <formula>0.8</formula>
    </cfRule>
    <cfRule type="cellIs" dxfId="28" priority="30" operator="between">
      <formula>0</formula>
      <formula>0.6</formula>
    </cfRule>
  </conditionalFormatting>
  <conditionalFormatting sqref="R36:U36">
    <cfRule type="containsText" dxfId="27" priority="21" operator="containsText" text="No aplica">
      <formula>NOT(ISERROR(SEARCH(("No aplica"),(R36))))</formula>
    </cfRule>
    <cfRule type="containsText" dxfId="26" priority="22" operator="containsText" text="Medición anual">
      <formula>NOT(ISERROR(SEARCH(("Medición anual"),(R36))))</formula>
    </cfRule>
    <cfRule type="cellIs" dxfId="25" priority="23" operator="greaterThan">
      <formula>0.8001</formula>
    </cfRule>
    <cfRule type="cellIs" dxfId="24" priority="24" operator="between">
      <formula>0.6001</formula>
      <formula>0.8</formula>
    </cfRule>
    <cfRule type="cellIs" dxfId="23" priority="25" operator="between">
      <formula>0</formula>
      <formula>0.6</formula>
    </cfRule>
  </conditionalFormatting>
  <conditionalFormatting sqref="R45">
    <cfRule type="containsText" dxfId="22" priority="16" operator="containsText" text="No aplica">
      <formula>NOT(ISERROR(SEARCH(("No aplica"),(R45))))</formula>
    </cfRule>
    <cfRule type="containsText" dxfId="21" priority="17" operator="containsText" text="Medición anual">
      <formula>NOT(ISERROR(SEARCH(("Medición anual"),(R45))))</formula>
    </cfRule>
    <cfRule type="cellIs" dxfId="20" priority="18" operator="greaterThan">
      <formula>0.8001</formula>
    </cfRule>
    <cfRule type="cellIs" dxfId="19" priority="19" operator="between">
      <formula>0.6001</formula>
      <formula>0.8</formula>
    </cfRule>
    <cfRule type="cellIs" dxfId="18" priority="20" operator="between">
      <formula>0</formula>
      <formula>0.6</formula>
    </cfRule>
  </conditionalFormatting>
  <conditionalFormatting sqref="R47">
    <cfRule type="containsText" dxfId="17" priority="11" operator="containsText" text="No aplica">
      <formula>NOT(ISERROR(SEARCH(("No aplica"),(R47))))</formula>
    </cfRule>
    <cfRule type="containsText" dxfId="16" priority="12" operator="containsText" text="Medición anual">
      <formula>NOT(ISERROR(SEARCH(("Medición anual"),(R47))))</formula>
    </cfRule>
    <cfRule type="cellIs" dxfId="15" priority="13" operator="greaterThan">
      <formula>0.8001</formula>
    </cfRule>
    <cfRule type="cellIs" dxfId="14" priority="14" operator="between">
      <formula>0.6001</formula>
      <formula>0.8</formula>
    </cfRule>
    <cfRule type="cellIs" dxfId="13" priority="15" operator="between">
      <formula>0</formula>
      <formula>0.6</formula>
    </cfRule>
  </conditionalFormatting>
  <conditionalFormatting sqref="R61">
    <cfRule type="containsText" dxfId="12" priority="6" operator="containsText" text="No aplica">
      <formula>NOT(ISERROR(SEARCH(("No aplica"),(R61))))</formula>
    </cfRule>
    <cfRule type="containsText" dxfId="11" priority="7" operator="containsText" text="Medición anual">
      <formula>NOT(ISERROR(SEARCH(("Medición anual"),(R61))))</formula>
    </cfRule>
    <cfRule type="cellIs" dxfId="10" priority="8" operator="greaterThan">
      <formula>0.8001</formula>
    </cfRule>
    <cfRule type="cellIs" dxfId="9" priority="9" operator="between">
      <formula>0.6001</formula>
      <formula>0.8</formula>
    </cfRule>
    <cfRule type="cellIs" dxfId="8" priority="10" operator="between">
      <formula>0</formula>
      <formula>0.6</formula>
    </cfRule>
  </conditionalFormatting>
  <conditionalFormatting sqref="R51:U51">
    <cfRule type="containsText" dxfId="7" priority="1" operator="containsText" text="No aplica">
      <formula>NOT(ISERROR(SEARCH(("No aplica"),(R51))))</formula>
    </cfRule>
    <cfRule type="containsText" dxfId="6" priority="2" operator="containsText" text="Medición anual">
      <formula>NOT(ISERROR(SEARCH(("Medición anual"),(R51))))</formula>
    </cfRule>
    <cfRule type="cellIs" dxfId="5" priority="3" operator="greaterThan">
      <formula>0.8001</formula>
    </cfRule>
    <cfRule type="cellIs" dxfId="4" priority="4" operator="between">
      <formula>0.6001</formula>
      <formula>0.8</formula>
    </cfRule>
    <cfRule type="cellIs" dxfId="3" priority="5" operator="between">
      <formula>0</formula>
      <formula>0.6</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CBDD7-A956-4356-A839-0C60367AEA02}">
  <sheetPr>
    <tabColor rgb="FF174582"/>
  </sheetPr>
  <dimension ref="A1:O27"/>
  <sheetViews>
    <sheetView showGridLines="0" workbookViewId="0">
      <selection activeCell="C22" sqref="C22"/>
    </sheetView>
  </sheetViews>
  <sheetFormatPr baseColWidth="10" defaultRowHeight="15"/>
  <cols>
    <col min="1" max="1" width="25.28515625" customWidth="1"/>
    <col min="2" max="2" width="21" customWidth="1"/>
    <col min="3" max="3" width="19.7109375" customWidth="1"/>
    <col min="4" max="4" width="19" customWidth="1"/>
    <col min="5" max="5" width="20.140625" customWidth="1"/>
    <col min="6" max="6" width="16.5703125" customWidth="1"/>
    <col min="7" max="8" width="17.7109375" customWidth="1"/>
    <col min="9" max="9" width="17.42578125" customWidth="1"/>
    <col min="10" max="10" width="19.42578125" customWidth="1"/>
    <col min="11" max="11" width="16.5703125" customWidth="1"/>
    <col min="12" max="12" width="15.85546875" customWidth="1"/>
    <col min="13" max="13" width="13.7109375" customWidth="1"/>
  </cols>
  <sheetData>
    <row r="1" spans="1:15" ht="15" customHeight="1">
      <c r="A1" s="62" t="s">
        <v>58</v>
      </c>
      <c r="B1" s="576" t="s">
        <v>735</v>
      </c>
      <c r="C1" s="576"/>
      <c r="D1" s="576"/>
      <c r="E1" s="576"/>
      <c r="F1" s="576"/>
      <c r="G1" s="576"/>
      <c r="H1" s="576"/>
      <c r="I1" s="576"/>
      <c r="J1" s="576"/>
      <c r="K1" s="451"/>
      <c r="L1" s="451"/>
      <c r="M1" s="451"/>
      <c r="N1" s="451"/>
      <c r="O1" s="451"/>
    </row>
    <row r="2" spans="1:15" ht="15" customHeight="1">
      <c r="A2" s="62" t="s">
        <v>642</v>
      </c>
      <c r="B2" s="576"/>
      <c r="C2" s="576"/>
      <c r="D2" s="576"/>
      <c r="E2" s="576"/>
      <c r="F2" s="576"/>
      <c r="G2" s="576"/>
      <c r="H2" s="576"/>
      <c r="I2" s="576"/>
      <c r="J2" s="576"/>
      <c r="K2" s="451"/>
      <c r="L2" s="451"/>
      <c r="M2" s="451"/>
      <c r="N2" s="451"/>
      <c r="O2" s="451"/>
    </row>
    <row r="3" spans="1:15" ht="15.75">
      <c r="A3" s="62" t="s">
        <v>641</v>
      </c>
      <c r="B3" s="576" t="s">
        <v>59</v>
      </c>
      <c r="C3" s="576"/>
      <c r="D3" s="576"/>
      <c r="E3" s="576"/>
      <c r="F3" s="576"/>
      <c r="G3" s="576"/>
      <c r="H3" s="576"/>
      <c r="I3" s="576"/>
      <c r="J3" s="576"/>
      <c r="K3" s="451"/>
      <c r="L3" s="451"/>
      <c r="M3" s="451"/>
      <c r="N3" s="452"/>
      <c r="O3" s="452"/>
    </row>
    <row r="4" spans="1:15" ht="9" customHeight="1">
      <c r="A4" s="457"/>
      <c r="B4" s="457"/>
      <c r="C4" s="457"/>
      <c r="D4" s="457"/>
      <c r="E4" s="457"/>
      <c r="F4" s="457"/>
      <c r="G4" s="457"/>
      <c r="H4" s="457"/>
      <c r="I4" s="457"/>
      <c r="J4" s="457"/>
      <c r="K4" s="457"/>
      <c r="L4" s="457"/>
      <c r="M4" s="457"/>
      <c r="N4" s="321"/>
      <c r="O4" s="321"/>
    </row>
    <row r="5" spans="1:15" ht="45">
      <c r="A5" s="654"/>
      <c r="B5" s="315" t="s">
        <v>643</v>
      </c>
      <c r="C5" s="315" t="s">
        <v>644</v>
      </c>
      <c r="D5" s="315" t="s">
        <v>645</v>
      </c>
      <c r="E5" s="316" t="s">
        <v>470</v>
      </c>
      <c r="F5" s="317" t="s">
        <v>469</v>
      </c>
      <c r="G5" s="311" t="s">
        <v>57</v>
      </c>
      <c r="H5" s="311" t="s">
        <v>647</v>
      </c>
      <c r="I5" s="300" t="s">
        <v>195</v>
      </c>
      <c r="J5" s="318" t="s">
        <v>425</v>
      </c>
      <c r="K5" s="319" t="s">
        <v>426</v>
      </c>
      <c r="L5" s="320" t="s">
        <v>427</v>
      </c>
      <c r="M5" s="322" t="s">
        <v>651</v>
      </c>
    </row>
    <row r="6" spans="1:15">
      <c r="A6" s="655"/>
      <c r="B6" s="259">
        <v>7</v>
      </c>
      <c r="C6" s="260">
        <v>2</v>
      </c>
      <c r="D6" s="136">
        <v>26</v>
      </c>
      <c r="E6" s="51">
        <v>10</v>
      </c>
      <c r="F6" s="136">
        <v>11</v>
      </c>
      <c r="G6" s="662">
        <v>16</v>
      </c>
      <c r="H6" s="664">
        <v>56</v>
      </c>
      <c r="I6" s="305" t="s">
        <v>138</v>
      </c>
      <c r="J6" s="264"/>
      <c r="K6" s="264"/>
      <c r="L6" s="264"/>
      <c r="M6" s="304">
        <f>SUM(J6:L6)</f>
        <v>0</v>
      </c>
    </row>
    <row r="7" spans="1:15">
      <c r="A7" s="655"/>
      <c r="B7" s="306"/>
      <c r="C7" s="306"/>
      <c r="D7" s="306"/>
      <c r="E7" s="307"/>
      <c r="F7" s="307"/>
      <c r="G7" s="663"/>
      <c r="H7" s="665"/>
      <c r="I7" s="305" t="s">
        <v>131</v>
      </c>
      <c r="J7" s="308"/>
      <c r="K7" s="308"/>
      <c r="L7" s="308"/>
      <c r="M7" s="309">
        <f>+J7+K7+L7</f>
        <v>0</v>
      </c>
    </row>
    <row r="8" spans="1:15">
      <c r="A8" s="655"/>
      <c r="F8" s="11"/>
      <c r="G8" s="11"/>
      <c r="H8" s="11"/>
    </row>
    <row r="9" spans="1:15" ht="15.75">
      <c r="A9" s="656" t="s">
        <v>51</v>
      </c>
      <c r="B9" s="656"/>
      <c r="C9" s="656"/>
      <c r="D9" s="656"/>
      <c r="E9" s="656"/>
      <c r="F9" s="656"/>
      <c r="G9" s="656"/>
      <c r="H9" s="656"/>
      <c r="I9" s="656"/>
      <c r="J9" s="127"/>
    </row>
    <row r="10" spans="1:15" ht="47.25">
      <c r="A10" s="271" t="s">
        <v>112</v>
      </c>
      <c r="B10" s="271" t="s">
        <v>57</v>
      </c>
      <c r="C10" s="271" t="s">
        <v>434</v>
      </c>
      <c r="D10" s="272" t="s">
        <v>649</v>
      </c>
      <c r="E10" s="271" t="s">
        <v>647</v>
      </c>
      <c r="F10" s="272" t="s">
        <v>199</v>
      </c>
      <c r="G10" s="272" t="s">
        <v>646</v>
      </c>
      <c r="H10" s="310" t="s">
        <v>119</v>
      </c>
      <c r="I10" s="310" t="s">
        <v>612</v>
      </c>
      <c r="J10" s="310" t="s">
        <v>648</v>
      </c>
      <c r="K10" s="310" t="s">
        <v>614</v>
      </c>
      <c r="L10" s="272" t="s">
        <v>650</v>
      </c>
      <c r="M10" s="272" t="s">
        <v>56</v>
      </c>
    </row>
    <row r="11" spans="1:15" ht="105" customHeight="1">
      <c r="A11" s="657" t="s">
        <v>52</v>
      </c>
      <c r="B11" s="46" t="s">
        <v>487</v>
      </c>
      <c r="C11" s="46" t="s">
        <v>108</v>
      </c>
      <c r="D11" s="46">
        <v>4</v>
      </c>
      <c r="E11" s="666">
        <v>12</v>
      </c>
      <c r="F11" s="152"/>
      <c r="G11" s="326"/>
      <c r="H11" s="326"/>
      <c r="I11" s="327"/>
      <c r="J11" s="328"/>
      <c r="K11" s="327"/>
      <c r="L11" s="327"/>
      <c r="M11" s="47" t="s">
        <v>135</v>
      </c>
    </row>
    <row r="12" spans="1:15" ht="75" customHeight="1">
      <c r="A12" s="658"/>
      <c r="B12" s="46" t="s">
        <v>126</v>
      </c>
      <c r="C12" s="46" t="s">
        <v>435</v>
      </c>
      <c r="D12" s="46">
        <v>5</v>
      </c>
      <c r="E12" s="666"/>
      <c r="F12" s="145"/>
      <c r="G12" s="47"/>
      <c r="H12" s="47"/>
      <c r="I12" s="327"/>
      <c r="J12" s="328"/>
      <c r="K12" s="327"/>
      <c r="L12" s="327"/>
      <c r="M12" s="47" t="s">
        <v>3</v>
      </c>
    </row>
    <row r="13" spans="1:15" ht="45" customHeight="1">
      <c r="A13" s="658"/>
      <c r="B13" s="46" t="s">
        <v>127</v>
      </c>
      <c r="C13" s="46" t="s">
        <v>435</v>
      </c>
      <c r="D13" s="46">
        <v>3</v>
      </c>
      <c r="E13" s="666"/>
      <c r="F13" s="145"/>
      <c r="G13" s="145"/>
      <c r="H13" s="145"/>
      <c r="I13" s="327"/>
      <c r="J13" s="328"/>
      <c r="K13" s="327"/>
      <c r="L13" s="327"/>
      <c r="M13" s="47" t="s">
        <v>135</v>
      </c>
    </row>
    <row r="14" spans="1:15" ht="45">
      <c r="A14" s="659" t="s">
        <v>53</v>
      </c>
      <c r="B14" s="132" t="s">
        <v>128</v>
      </c>
      <c r="C14" s="132" t="s">
        <v>436</v>
      </c>
      <c r="D14" s="132">
        <v>3</v>
      </c>
      <c r="E14" s="667">
        <v>21</v>
      </c>
      <c r="F14" s="323"/>
      <c r="G14" s="323"/>
      <c r="H14" s="323"/>
      <c r="I14" s="324"/>
      <c r="J14" s="660"/>
      <c r="K14" s="324"/>
      <c r="L14" s="324"/>
      <c r="M14" s="48" t="s">
        <v>3</v>
      </c>
    </row>
    <row r="15" spans="1:15" ht="60">
      <c r="A15" s="659"/>
      <c r="B15" s="132" t="s">
        <v>491</v>
      </c>
      <c r="C15" s="132" t="s">
        <v>435</v>
      </c>
      <c r="D15" s="132">
        <v>7</v>
      </c>
      <c r="E15" s="667"/>
      <c r="F15" s="323"/>
      <c r="G15" s="323"/>
      <c r="H15" s="323"/>
      <c r="I15" s="324"/>
      <c r="J15" s="660"/>
      <c r="K15" s="324"/>
      <c r="L15" s="324"/>
      <c r="M15" s="48" t="s">
        <v>135</v>
      </c>
    </row>
    <row r="16" spans="1:15" ht="30">
      <c r="A16" s="659"/>
      <c r="B16" s="132" t="s">
        <v>492</v>
      </c>
      <c r="C16" s="132" t="s">
        <v>435</v>
      </c>
      <c r="D16" s="132">
        <v>2</v>
      </c>
      <c r="E16" s="667"/>
      <c r="F16" s="323"/>
      <c r="G16" s="323"/>
      <c r="H16" s="323"/>
      <c r="I16" s="324"/>
      <c r="J16" s="660"/>
      <c r="K16" s="324"/>
      <c r="L16" s="324"/>
      <c r="M16" s="48" t="s">
        <v>135</v>
      </c>
    </row>
    <row r="17" spans="1:13" ht="30">
      <c r="A17" s="659"/>
      <c r="B17" s="132" t="s">
        <v>493</v>
      </c>
      <c r="C17" s="132" t="s">
        <v>435</v>
      </c>
      <c r="D17" s="132">
        <v>2</v>
      </c>
      <c r="E17" s="667"/>
      <c r="F17" s="323"/>
      <c r="G17" s="323"/>
      <c r="H17" s="323"/>
      <c r="I17" s="324"/>
      <c r="J17" s="660"/>
      <c r="K17" s="324"/>
      <c r="L17" s="324"/>
      <c r="M17" s="48" t="s">
        <v>135</v>
      </c>
    </row>
    <row r="18" spans="1:13" ht="30">
      <c r="A18" s="659"/>
      <c r="B18" s="132" t="s">
        <v>494</v>
      </c>
      <c r="C18" s="132" t="s">
        <v>435</v>
      </c>
      <c r="D18" s="132">
        <v>3</v>
      </c>
      <c r="E18" s="667"/>
      <c r="F18" s="323"/>
      <c r="G18" s="323"/>
      <c r="H18" s="323"/>
      <c r="I18" s="324"/>
      <c r="J18" s="660"/>
      <c r="K18" s="324"/>
      <c r="L18" s="324"/>
      <c r="M18" s="48" t="s">
        <v>135</v>
      </c>
    </row>
    <row r="19" spans="1:13" ht="30">
      <c r="A19" s="659"/>
      <c r="B19" s="132" t="s">
        <v>495</v>
      </c>
      <c r="C19" s="132" t="s">
        <v>435</v>
      </c>
      <c r="D19" s="132">
        <v>4</v>
      </c>
      <c r="E19" s="667"/>
      <c r="F19" s="323"/>
      <c r="G19" s="325"/>
      <c r="H19" s="325"/>
      <c r="I19" s="324"/>
      <c r="J19" s="660"/>
      <c r="K19" s="324"/>
      <c r="L19" s="324"/>
      <c r="M19" s="48" t="s">
        <v>135</v>
      </c>
    </row>
    <row r="20" spans="1:13" ht="45">
      <c r="A20" s="650" t="s">
        <v>54</v>
      </c>
      <c r="B20" s="330" t="s">
        <v>496</v>
      </c>
      <c r="C20" s="329" t="s">
        <v>436</v>
      </c>
      <c r="D20" s="330">
        <v>1</v>
      </c>
      <c r="E20" s="661">
        <v>21</v>
      </c>
      <c r="F20" s="331"/>
      <c r="G20" s="332"/>
      <c r="H20" s="332"/>
      <c r="I20" s="333"/>
      <c r="J20" s="652"/>
      <c r="K20" s="333"/>
      <c r="L20" s="333"/>
      <c r="M20" s="299" t="s">
        <v>136</v>
      </c>
    </row>
    <row r="21" spans="1:13" ht="45">
      <c r="A21" s="651"/>
      <c r="B21" s="330" t="s">
        <v>497</v>
      </c>
      <c r="C21" s="329" t="s">
        <v>436</v>
      </c>
      <c r="D21" s="330">
        <v>5</v>
      </c>
      <c r="E21" s="661"/>
      <c r="F21" s="331"/>
      <c r="G21" s="331"/>
      <c r="H21" s="331"/>
      <c r="I21" s="333"/>
      <c r="J21" s="652"/>
      <c r="K21" s="333"/>
      <c r="L21" s="333"/>
      <c r="M21" s="299" t="s">
        <v>135</v>
      </c>
    </row>
    <row r="22" spans="1:13" ht="45">
      <c r="A22" s="651"/>
      <c r="B22" s="330" t="s">
        <v>533</v>
      </c>
      <c r="C22" s="329" t="s">
        <v>436</v>
      </c>
      <c r="D22" s="330">
        <v>2</v>
      </c>
      <c r="E22" s="661"/>
      <c r="F22" s="331"/>
      <c r="G22" s="331"/>
      <c r="H22" s="331"/>
      <c r="I22" s="333"/>
      <c r="J22" s="652"/>
      <c r="K22" s="333"/>
      <c r="L22" s="333"/>
      <c r="M22" s="299" t="s">
        <v>135</v>
      </c>
    </row>
    <row r="23" spans="1:13" ht="45">
      <c r="A23" s="651"/>
      <c r="B23" s="330" t="s">
        <v>499</v>
      </c>
      <c r="C23" s="329" t="s">
        <v>436</v>
      </c>
      <c r="D23" s="330">
        <v>6</v>
      </c>
      <c r="E23" s="661"/>
      <c r="F23" s="331"/>
      <c r="G23" s="331"/>
      <c r="H23" s="331"/>
      <c r="I23" s="333"/>
      <c r="J23" s="652"/>
      <c r="K23" s="333"/>
      <c r="L23" s="333"/>
      <c r="M23" s="299" t="s">
        <v>135</v>
      </c>
    </row>
    <row r="24" spans="1:13" ht="45">
      <c r="A24" s="651"/>
      <c r="B24" s="330" t="s">
        <v>500</v>
      </c>
      <c r="C24" s="329" t="s">
        <v>436</v>
      </c>
      <c r="D24" s="330">
        <v>4</v>
      </c>
      <c r="E24" s="661"/>
      <c r="F24" s="331"/>
      <c r="G24" s="331"/>
      <c r="H24" s="331"/>
      <c r="I24" s="333"/>
      <c r="J24" s="652"/>
      <c r="K24" s="333"/>
      <c r="L24" s="333"/>
      <c r="M24" s="299" t="s">
        <v>135</v>
      </c>
    </row>
    <row r="25" spans="1:13" ht="30">
      <c r="A25" s="651"/>
      <c r="B25" s="330" t="s">
        <v>501</v>
      </c>
      <c r="C25" s="330" t="s">
        <v>439</v>
      </c>
      <c r="D25" s="330">
        <v>3</v>
      </c>
      <c r="E25" s="661"/>
      <c r="F25" s="331"/>
      <c r="G25" s="331"/>
      <c r="H25" s="331"/>
      <c r="I25" s="333"/>
      <c r="J25" s="652"/>
      <c r="K25" s="333"/>
      <c r="L25" s="333"/>
      <c r="M25" s="299" t="s">
        <v>135</v>
      </c>
    </row>
    <row r="26" spans="1:13" ht="45">
      <c r="A26" s="334" t="s">
        <v>162</v>
      </c>
      <c r="B26" s="335" t="s">
        <v>129</v>
      </c>
      <c r="C26" s="335" t="s">
        <v>438</v>
      </c>
      <c r="D26" s="335">
        <v>2</v>
      </c>
      <c r="E26" s="336">
        <v>2</v>
      </c>
      <c r="F26" s="337"/>
      <c r="G26" s="338"/>
      <c r="H26" s="338"/>
      <c r="I26" s="339"/>
      <c r="J26" s="340"/>
      <c r="K26" s="339"/>
      <c r="L26" s="339"/>
      <c r="M26" s="341" t="s">
        <v>135</v>
      </c>
    </row>
    <row r="27" spans="1:13" ht="18">
      <c r="A27" s="653" t="s">
        <v>55</v>
      </c>
      <c r="B27" s="653"/>
      <c r="C27" s="312"/>
      <c r="D27" s="312">
        <f>SUM(D11:D26)</f>
        <v>56</v>
      </c>
      <c r="E27" s="313">
        <f>+E11+E14+E20+E26</f>
        <v>56</v>
      </c>
      <c r="F27" s="314"/>
      <c r="G27" s="314"/>
      <c r="H27" s="314"/>
      <c r="I27" s="6"/>
      <c r="J27" s="313"/>
      <c r="K27" s="6"/>
      <c r="L27" s="6"/>
      <c r="M27" s="6"/>
    </row>
  </sheetData>
  <sheetProtection algorithmName="SHA-512" hashValue="KOqcVNJf3JaTMsMncVe2S4PJfGO7wPoA0nX1SeJGuYgJkbW9eAOLaV2T7KUFK4dIIPePecBPZm6HWuH6zUm7LQ==" saltValue="suHMV12M8iStRi4bgMGeIA==" spinCount="100000" sheet="1" objects="1" scenarios="1"/>
  <mergeCells count="18">
    <mergeCell ref="N1:O3"/>
    <mergeCell ref="K1:M3"/>
    <mergeCell ref="B1:J2"/>
    <mergeCell ref="B3:J3"/>
    <mergeCell ref="A4:M4"/>
    <mergeCell ref="A20:A25"/>
    <mergeCell ref="J20:J25"/>
    <mergeCell ref="A27:B27"/>
    <mergeCell ref="A5:A8"/>
    <mergeCell ref="A9:I9"/>
    <mergeCell ref="A11:A13"/>
    <mergeCell ref="A14:A19"/>
    <mergeCell ref="J14:J19"/>
    <mergeCell ref="E20:E25"/>
    <mergeCell ref="G6:G7"/>
    <mergeCell ref="H6:H7"/>
    <mergeCell ref="E11:E13"/>
    <mergeCell ref="E14:E19"/>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C86064-8017-4F72-BB4C-6C7D1E2A7710}">
          <x14:formula1>
            <xm:f>'G:\INDICADORES 2025\CIERRE  INDICADORES 2025\[MATRIZ DE INDICADORES DE GESTION 2025 - MONITOREO Y EVALUACION 2025.xlsx]Hoja4'!#REF!</xm:f>
          </x14:formula1>
          <xm:sqref>M11:M26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487FA-2896-4622-B7D0-68BB14DB3A96}">
  <sheetPr>
    <tabColor rgb="FFFF0000"/>
  </sheetPr>
  <dimension ref="A1:R24"/>
  <sheetViews>
    <sheetView showGridLines="0" workbookViewId="0">
      <selection activeCell="L13" sqref="L13"/>
    </sheetView>
  </sheetViews>
  <sheetFormatPr baseColWidth="10" defaultRowHeight="15"/>
  <cols>
    <col min="1" max="1" width="24.7109375" customWidth="1"/>
    <col min="2" max="2" width="18.42578125" customWidth="1"/>
    <col min="8" max="8" width="15.42578125" customWidth="1"/>
    <col min="9" max="9" width="17" customWidth="1"/>
    <col min="13" max="13" width="13.42578125" customWidth="1"/>
    <col min="15" max="15" width="14.140625" customWidth="1"/>
    <col min="16" max="16" width="18" customWidth="1"/>
    <col min="17" max="17" width="21.140625" customWidth="1"/>
    <col min="18" max="18" width="42.85546875" customWidth="1"/>
  </cols>
  <sheetData>
    <row r="1" spans="1:18" ht="21" customHeight="1">
      <c r="A1" s="457" t="s">
        <v>58</v>
      </c>
      <c r="B1" s="457"/>
      <c r="C1" s="684" t="s">
        <v>735</v>
      </c>
      <c r="D1" s="685"/>
      <c r="E1" s="685"/>
      <c r="F1" s="685"/>
      <c r="G1" s="685"/>
      <c r="H1" s="685"/>
      <c r="I1" s="685"/>
      <c r="J1" s="685"/>
      <c r="K1" s="685"/>
      <c r="L1" s="685"/>
      <c r="M1" s="685"/>
      <c r="N1" s="685"/>
      <c r="O1" s="685"/>
      <c r="P1" s="685"/>
      <c r="Q1" s="685"/>
      <c r="R1" s="576"/>
    </row>
    <row r="2" spans="1:18" ht="21" customHeight="1">
      <c r="A2" s="457" t="s">
        <v>642</v>
      </c>
      <c r="B2" s="457"/>
      <c r="C2" s="686"/>
      <c r="D2" s="687"/>
      <c r="E2" s="687"/>
      <c r="F2" s="687"/>
      <c r="G2" s="687"/>
      <c r="H2" s="687"/>
      <c r="I2" s="687"/>
      <c r="J2" s="687"/>
      <c r="K2" s="687"/>
      <c r="L2" s="687"/>
      <c r="M2" s="687"/>
      <c r="N2" s="687"/>
      <c r="O2" s="687"/>
      <c r="P2" s="687"/>
      <c r="Q2" s="687"/>
      <c r="R2" s="576"/>
    </row>
    <row r="3" spans="1:18" ht="21" customHeight="1">
      <c r="A3" s="457" t="s">
        <v>641</v>
      </c>
      <c r="B3" s="457"/>
      <c r="C3" s="688" t="s">
        <v>59</v>
      </c>
      <c r="D3" s="689"/>
      <c r="E3" s="689"/>
      <c r="F3" s="689"/>
      <c r="G3" s="689"/>
      <c r="H3" s="689"/>
      <c r="I3" s="689"/>
      <c r="J3" s="689"/>
      <c r="K3" s="689"/>
      <c r="L3" s="689"/>
      <c r="M3" s="689"/>
      <c r="N3" s="689"/>
      <c r="O3" s="689"/>
      <c r="P3" s="689"/>
      <c r="Q3" s="689"/>
      <c r="R3" s="576"/>
    </row>
    <row r="4" spans="1:18" ht="12.75" customHeight="1">
      <c r="A4" s="291"/>
      <c r="B4" s="292"/>
      <c r="C4" s="390"/>
      <c r="D4" s="390"/>
      <c r="E4" s="390"/>
      <c r="F4" s="390"/>
      <c r="G4" s="390"/>
      <c r="H4" s="390"/>
      <c r="I4" s="390"/>
      <c r="J4" s="390"/>
      <c r="K4" s="390"/>
      <c r="L4" s="390"/>
      <c r="M4" s="390"/>
      <c r="N4" s="390"/>
      <c r="O4" s="390"/>
      <c r="P4" s="390"/>
      <c r="Q4" s="390"/>
      <c r="R4" s="258"/>
    </row>
    <row r="5" spans="1:18" ht="21" customHeight="1">
      <c r="A5" s="690" t="s">
        <v>691</v>
      </c>
      <c r="B5" s="691"/>
      <c r="C5" s="691"/>
      <c r="D5" s="691"/>
      <c r="E5" s="691"/>
      <c r="F5" s="691"/>
      <c r="G5" s="691"/>
      <c r="H5" s="691"/>
      <c r="I5" s="691"/>
      <c r="J5" s="691"/>
      <c r="K5" s="691"/>
      <c r="L5" s="691"/>
      <c r="M5" s="691"/>
      <c r="N5" s="691"/>
      <c r="O5" s="691"/>
      <c r="P5" s="691"/>
      <c r="Q5" s="691"/>
      <c r="R5" s="692"/>
    </row>
    <row r="6" spans="1:18" ht="15.75">
      <c r="A6" s="675" t="s">
        <v>57</v>
      </c>
      <c r="B6" s="677" t="s">
        <v>401</v>
      </c>
      <c r="C6" s="679" t="s">
        <v>117</v>
      </c>
      <c r="D6" s="680"/>
      <c r="E6" s="680"/>
      <c r="F6" s="680"/>
      <c r="G6" s="681"/>
      <c r="H6" s="668" t="s">
        <v>423</v>
      </c>
      <c r="I6" s="668" t="s">
        <v>56</v>
      </c>
      <c r="J6" s="682" t="s">
        <v>467</v>
      </c>
      <c r="K6" s="683"/>
      <c r="L6" s="683"/>
      <c r="M6" s="683"/>
      <c r="N6" s="683"/>
      <c r="O6" s="668" t="s">
        <v>199</v>
      </c>
      <c r="P6" s="668" t="s">
        <v>424</v>
      </c>
      <c r="Q6" s="670" t="s">
        <v>692</v>
      </c>
      <c r="R6" s="672" t="s">
        <v>399</v>
      </c>
    </row>
    <row r="7" spans="1:18">
      <c r="A7" s="676"/>
      <c r="B7" s="678"/>
      <c r="C7" s="137" t="s">
        <v>463</v>
      </c>
      <c r="D7" s="137" t="s">
        <v>11</v>
      </c>
      <c r="E7" s="137" t="s">
        <v>464</v>
      </c>
      <c r="F7" s="137" t="s">
        <v>465</v>
      </c>
      <c r="G7" s="138" t="s">
        <v>466</v>
      </c>
      <c r="H7" s="669"/>
      <c r="I7" s="669"/>
      <c r="J7" s="137" t="s">
        <v>463</v>
      </c>
      <c r="K7" s="137" t="s">
        <v>11</v>
      </c>
      <c r="L7" s="137" t="s">
        <v>464</v>
      </c>
      <c r="M7" s="137" t="s">
        <v>465</v>
      </c>
      <c r="N7" s="138" t="s">
        <v>466</v>
      </c>
      <c r="O7" s="669"/>
      <c r="P7" s="669"/>
      <c r="Q7" s="671"/>
      <c r="R7" s="673"/>
    </row>
    <row r="8" spans="1:18" ht="45">
      <c r="A8" s="150" t="s">
        <v>487</v>
      </c>
      <c r="B8" s="150" t="s">
        <v>108</v>
      </c>
      <c r="C8" s="151"/>
      <c r="D8" s="151"/>
      <c r="E8" s="151">
        <v>2</v>
      </c>
      <c r="F8" s="151"/>
      <c r="G8" s="151">
        <v>2</v>
      </c>
      <c r="H8" s="150">
        <f t="shared" ref="H8:H22" si="0">SUM(C8:G8)</f>
        <v>4</v>
      </c>
      <c r="I8" s="151" t="s">
        <v>135</v>
      </c>
      <c r="J8" s="139"/>
      <c r="K8" s="139"/>
      <c r="L8" s="139"/>
      <c r="M8" s="139"/>
      <c r="N8" s="139"/>
      <c r="O8" s="388"/>
      <c r="P8" s="388"/>
      <c r="Q8" s="6"/>
      <c r="R8" s="6"/>
    </row>
    <row r="9" spans="1:18" ht="30">
      <c r="A9" s="150" t="s">
        <v>126</v>
      </c>
      <c r="B9" s="150" t="s">
        <v>435</v>
      </c>
      <c r="C9" s="151">
        <v>1</v>
      </c>
      <c r="D9" s="151"/>
      <c r="E9" s="151">
        <v>4</v>
      </c>
      <c r="F9" s="151"/>
      <c r="G9" s="151"/>
      <c r="H9" s="150">
        <f t="shared" si="0"/>
        <v>5</v>
      </c>
      <c r="I9" s="151" t="s">
        <v>3</v>
      </c>
      <c r="J9" s="139"/>
      <c r="K9" s="139"/>
      <c r="L9" s="139"/>
      <c r="M9" s="139"/>
      <c r="N9" s="139"/>
      <c r="O9" s="388"/>
      <c r="P9" s="388"/>
      <c r="Q9" s="264"/>
      <c r="R9" s="6"/>
    </row>
    <row r="10" spans="1:18" ht="30">
      <c r="A10" s="150" t="s">
        <v>127</v>
      </c>
      <c r="B10" s="150" t="s">
        <v>435</v>
      </c>
      <c r="C10" s="151"/>
      <c r="D10" s="151"/>
      <c r="E10" s="151">
        <v>3</v>
      </c>
      <c r="F10" s="151"/>
      <c r="G10" s="151"/>
      <c r="H10" s="150">
        <f t="shared" si="0"/>
        <v>3</v>
      </c>
      <c r="I10" s="151" t="s">
        <v>135</v>
      </c>
      <c r="J10" s="139"/>
      <c r="K10" s="139"/>
      <c r="L10" s="139"/>
      <c r="M10" s="139"/>
      <c r="N10" s="139"/>
      <c r="O10" s="388"/>
      <c r="P10" s="388"/>
      <c r="Q10" s="6"/>
      <c r="R10" s="6"/>
    </row>
    <row r="11" spans="1:18" ht="45">
      <c r="A11" s="46" t="s">
        <v>128</v>
      </c>
      <c r="B11" s="46" t="s">
        <v>436</v>
      </c>
      <c r="C11" s="47">
        <v>2</v>
      </c>
      <c r="D11" s="47"/>
      <c r="E11" s="47">
        <v>1</v>
      </c>
      <c r="F11" s="47"/>
      <c r="G11" s="47"/>
      <c r="H11" s="46">
        <f t="shared" si="0"/>
        <v>3</v>
      </c>
      <c r="I11" s="47" t="s">
        <v>3</v>
      </c>
      <c r="J11" s="139"/>
      <c r="K11" s="139"/>
      <c r="L11" s="139"/>
      <c r="M11" s="139"/>
      <c r="N11" s="139"/>
      <c r="O11" s="388"/>
      <c r="P11" s="388"/>
      <c r="Q11" s="6"/>
      <c r="R11" s="6"/>
    </row>
    <row r="12" spans="1:18" ht="45">
      <c r="A12" s="46" t="s">
        <v>491</v>
      </c>
      <c r="B12" s="46" t="s">
        <v>435</v>
      </c>
      <c r="C12" s="47"/>
      <c r="D12" s="47">
        <v>2</v>
      </c>
      <c r="E12" s="47">
        <v>4</v>
      </c>
      <c r="F12" s="47">
        <v>1</v>
      </c>
      <c r="G12" s="47"/>
      <c r="H12" s="46">
        <f t="shared" si="0"/>
        <v>7</v>
      </c>
      <c r="I12" s="47" t="s">
        <v>135</v>
      </c>
      <c r="J12" s="139"/>
      <c r="K12" s="139"/>
      <c r="L12" s="139">
        <v>20.23</v>
      </c>
      <c r="M12" s="139"/>
      <c r="N12" s="139"/>
      <c r="O12" s="388"/>
      <c r="P12" s="388"/>
      <c r="Q12" s="264"/>
      <c r="R12" s="6"/>
    </row>
    <row r="13" spans="1:18" ht="30">
      <c r="A13" s="46" t="s">
        <v>679</v>
      </c>
      <c r="B13" s="46" t="s">
        <v>435</v>
      </c>
      <c r="C13" s="47"/>
      <c r="D13" s="47"/>
      <c r="E13" s="47">
        <v>1</v>
      </c>
      <c r="F13" s="47"/>
      <c r="G13" s="47">
        <v>1</v>
      </c>
      <c r="H13" s="46">
        <f t="shared" si="0"/>
        <v>2</v>
      </c>
      <c r="I13" s="47" t="s">
        <v>135</v>
      </c>
      <c r="J13" s="139"/>
      <c r="K13" s="139"/>
      <c r="L13" s="139"/>
      <c r="M13" s="139"/>
      <c r="N13" s="139"/>
      <c r="O13" s="388"/>
      <c r="P13" s="388"/>
      <c r="Q13" s="264"/>
      <c r="R13" s="6"/>
    </row>
    <row r="14" spans="1:18" ht="30">
      <c r="A14" s="46" t="s">
        <v>680</v>
      </c>
      <c r="B14" s="46" t="s">
        <v>435</v>
      </c>
      <c r="C14" s="47"/>
      <c r="D14" s="47"/>
      <c r="E14" s="47"/>
      <c r="F14" s="47">
        <v>2</v>
      </c>
      <c r="G14" s="47"/>
      <c r="H14" s="46">
        <f t="shared" si="0"/>
        <v>2</v>
      </c>
      <c r="I14" s="47" t="s">
        <v>135</v>
      </c>
      <c r="J14" s="139"/>
      <c r="K14" s="139"/>
      <c r="L14" s="139"/>
      <c r="M14" s="139"/>
      <c r="N14" s="139"/>
      <c r="O14" s="388"/>
      <c r="P14" s="388"/>
      <c r="Q14" s="6"/>
      <c r="R14" s="6"/>
    </row>
    <row r="15" spans="1:18" ht="30">
      <c r="A15" s="46" t="s">
        <v>681</v>
      </c>
      <c r="B15" s="46" t="s">
        <v>435</v>
      </c>
      <c r="C15" s="47"/>
      <c r="D15" s="47"/>
      <c r="E15" s="47"/>
      <c r="F15" s="47"/>
      <c r="G15" s="47">
        <v>3</v>
      </c>
      <c r="H15" s="46">
        <f t="shared" si="0"/>
        <v>3</v>
      </c>
      <c r="I15" s="47" t="s">
        <v>135</v>
      </c>
      <c r="J15" s="139"/>
      <c r="K15" s="139"/>
      <c r="L15" s="139"/>
      <c r="M15" s="139"/>
      <c r="N15" s="139"/>
      <c r="O15" s="388"/>
      <c r="P15" s="388"/>
      <c r="Q15" s="264"/>
      <c r="R15" s="6"/>
    </row>
    <row r="16" spans="1:18" ht="30">
      <c r="A16" s="46" t="s">
        <v>682</v>
      </c>
      <c r="B16" s="46" t="s">
        <v>437</v>
      </c>
      <c r="C16" s="47"/>
      <c r="D16" s="47"/>
      <c r="E16" s="47">
        <v>2</v>
      </c>
      <c r="F16" s="47">
        <v>1</v>
      </c>
      <c r="G16" s="47">
        <v>1</v>
      </c>
      <c r="H16" s="46">
        <f t="shared" si="0"/>
        <v>4</v>
      </c>
      <c r="I16" s="47" t="s">
        <v>135</v>
      </c>
      <c r="J16" s="139"/>
      <c r="K16" s="139"/>
      <c r="L16" s="139"/>
      <c r="M16" s="139"/>
      <c r="N16" s="139"/>
      <c r="O16" s="388"/>
      <c r="P16" s="388"/>
      <c r="Q16" s="264"/>
      <c r="R16" s="6"/>
    </row>
    <row r="17" spans="1:18" ht="45">
      <c r="A17" s="155" t="s">
        <v>683</v>
      </c>
      <c r="B17" s="153" t="s">
        <v>436</v>
      </c>
      <c r="C17" s="154"/>
      <c r="D17" s="154"/>
      <c r="E17" s="154">
        <v>1</v>
      </c>
      <c r="F17" s="154"/>
      <c r="G17" s="154"/>
      <c r="H17" s="153">
        <f t="shared" si="0"/>
        <v>1</v>
      </c>
      <c r="I17" s="154" t="s">
        <v>136</v>
      </c>
      <c r="J17" s="139"/>
      <c r="K17" s="139"/>
      <c r="L17" s="139"/>
      <c r="M17" s="139"/>
      <c r="N17" s="139"/>
      <c r="O17" s="388"/>
      <c r="P17" s="388"/>
      <c r="Q17" s="6"/>
      <c r="R17" s="6"/>
    </row>
    <row r="18" spans="1:18" ht="45">
      <c r="A18" s="155" t="s">
        <v>684</v>
      </c>
      <c r="B18" s="153" t="s">
        <v>436</v>
      </c>
      <c r="C18" s="154">
        <v>1</v>
      </c>
      <c r="D18" s="154"/>
      <c r="E18" s="154">
        <v>2</v>
      </c>
      <c r="F18" s="154">
        <v>2</v>
      </c>
      <c r="G18" s="154"/>
      <c r="H18" s="153">
        <f t="shared" si="0"/>
        <v>5</v>
      </c>
      <c r="I18" s="154" t="s">
        <v>135</v>
      </c>
      <c r="J18" s="139"/>
      <c r="K18" s="139"/>
      <c r="L18" s="139"/>
      <c r="M18" s="139"/>
      <c r="N18" s="139"/>
      <c r="O18" s="388"/>
      <c r="P18" s="388"/>
      <c r="Q18" s="6"/>
      <c r="R18" s="6"/>
    </row>
    <row r="19" spans="1:18" ht="45">
      <c r="A19" s="155" t="s">
        <v>685</v>
      </c>
      <c r="B19" s="153" t="s">
        <v>436</v>
      </c>
      <c r="C19" s="154"/>
      <c r="D19" s="154"/>
      <c r="E19" s="154">
        <v>2</v>
      </c>
      <c r="F19" s="154"/>
      <c r="G19" s="154"/>
      <c r="H19" s="153">
        <f t="shared" si="0"/>
        <v>2</v>
      </c>
      <c r="I19" s="154" t="s">
        <v>135</v>
      </c>
      <c r="J19" s="139"/>
      <c r="K19" s="139"/>
      <c r="L19" s="139"/>
      <c r="M19" s="139"/>
      <c r="N19" s="139"/>
      <c r="O19" s="388"/>
      <c r="P19" s="388"/>
      <c r="Q19" s="6"/>
      <c r="R19" s="6"/>
    </row>
    <row r="20" spans="1:18" ht="45">
      <c r="A20" s="155" t="s">
        <v>686</v>
      </c>
      <c r="B20" s="153" t="s">
        <v>436</v>
      </c>
      <c r="C20" s="154">
        <v>2</v>
      </c>
      <c r="D20" s="154"/>
      <c r="E20" s="154">
        <v>2</v>
      </c>
      <c r="F20" s="154">
        <v>2</v>
      </c>
      <c r="G20" s="154"/>
      <c r="H20" s="153">
        <f t="shared" si="0"/>
        <v>6</v>
      </c>
      <c r="I20" s="154" t="s">
        <v>135</v>
      </c>
      <c r="J20" s="139"/>
      <c r="K20" s="139"/>
      <c r="L20" s="139"/>
      <c r="M20" s="139"/>
      <c r="N20" s="139"/>
      <c r="O20" s="388"/>
      <c r="P20" s="388"/>
      <c r="Q20" s="264"/>
      <c r="R20" s="6"/>
    </row>
    <row r="21" spans="1:18" ht="45">
      <c r="A21" s="155" t="s">
        <v>687</v>
      </c>
      <c r="B21" s="153" t="s">
        <v>436</v>
      </c>
      <c r="C21" s="154">
        <v>1</v>
      </c>
      <c r="D21" s="154"/>
      <c r="E21" s="154">
        <v>1</v>
      </c>
      <c r="F21" s="154">
        <v>1</v>
      </c>
      <c r="G21" s="154">
        <v>1</v>
      </c>
      <c r="H21" s="153">
        <f t="shared" si="0"/>
        <v>4</v>
      </c>
      <c r="I21" s="154" t="s">
        <v>135</v>
      </c>
      <c r="J21" s="139"/>
      <c r="K21" s="139"/>
      <c r="L21" s="139"/>
      <c r="M21" s="139"/>
      <c r="N21" s="139"/>
      <c r="O21" s="388"/>
      <c r="P21" s="388"/>
      <c r="Q21" s="6"/>
      <c r="R21" s="6"/>
    </row>
    <row r="22" spans="1:18" ht="30">
      <c r="A22" s="155" t="s">
        <v>688</v>
      </c>
      <c r="B22" s="155" t="s">
        <v>439</v>
      </c>
      <c r="C22" s="154"/>
      <c r="D22" s="154"/>
      <c r="E22" s="154">
        <v>1</v>
      </c>
      <c r="F22" s="154">
        <v>2</v>
      </c>
      <c r="G22" s="154"/>
      <c r="H22" s="153">
        <f t="shared" si="0"/>
        <v>3</v>
      </c>
      <c r="I22" s="154" t="s">
        <v>135</v>
      </c>
      <c r="J22" s="139"/>
      <c r="K22" s="139"/>
      <c r="L22" s="139"/>
      <c r="M22" s="139"/>
      <c r="N22" s="139"/>
      <c r="O22" s="388"/>
      <c r="P22" s="388"/>
      <c r="Q22" s="264"/>
      <c r="R22" s="6"/>
    </row>
    <row r="23" spans="1:18" ht="30">
      <c r="A23" s="128" t="s">
        <v>689</v>
      </c>
      <c r="B23" s="129" t="s">
        <v>438</v>
      </c>
      <c r="C23" s="130"/>
      <c r="D23" s="130"/>
      <c r="E23" s="130"/>
      <c r="F23" s="130">
        <v>1</v>
      </c>
      <c r="G23" s="130">
        <v>2</v>
      </c>
      <c r="H23" s="150">
        <v>2</v>
      </c>
      <c r="I23" s="130" t="s">
        <v>135</v>
      </c>
      <c r="J23" s="139"/>
      <c r="K23" s="139"/>
      <c r="L23" s="139"/>
      <c r="M23" s="139"/>
      <c r="N23" s="139"/>
      <c r="O23" s="388"/>
      <c r="P23" s="388"/>
      <c r="Q23" s="6"/>
      <c r="R23" s="6"/>
    </row>
    <row r="24" spans="1:18">
      <c r="A24" s="674" t="s">
        <v>690</v>
      </c>
      <c r="B24" s="674"/>
      <c r="C24" s="264">
        <f>SUM(C8:C23)</f>
        <v>7</v>
      </c>
      <c r="D24" s="264">
        <f t="shared" ref="D24:H24" si="1">SUM(D8:D23)</f>
        <v>2</v>
      </c>
      <c r="E24" s="264">
        <f t="shared" si="1"/>
        <v>26</v>
      </c>
      <c r="F24" s="264">
        <f t="shared" si="1"/>
        <v>12</v>
      </c>
      <c r="G24" s="264">
        <f t="shared" si="1"/>
        <v>10</v>
      </c>
      <c r="H24" s="264">
        <f t="shared" si="1"/>
        <v>56</v>
      </c>
      <c r="I24" s="6"/>
      <c r="J24" s="389"/>
      <c r="K24" s="389"/>
      <c r="L24" s="389"/>
      <c r="M24" s="389"/>
      <c r="N24" s="389"/>
      <c r="O24" s="139"/>
      <c r="P24" s="139"/>
      <c r="Q24" s="11"/>
    </row>
  </sheetData>
  <sheetProtection algorithmName="SHA-512" hashValue="NCgnr5fH/Tn26xMZBFYyYidZ3rc9MB+RI/V6BsqmdGHuguNGYq8kr/5uOQIPksl5yGMDnc/6S4OBtSqzSoEgSg==" saltValue="g/KyFMpT4GzyCSykQHIDNA==" spinCount="100000" sheet="1" objects="1" scenarios="1"/>
  <mergeCells count="18">
    <mergeCell ref="C1:Q2"/>
    <mergeCell ref="C3:Q3"/>
    <mergeCell ref="A5:R5"/>
    <mergeCell ref="A1:B1"/>
    <mergeCell ref="A2:B2"/>
    <mergeCell ref="A3:B3"/>
    <mergeCell ref="R1:R3"/>
    <mergeCell ref="O6:O7"/>
    <mergeCell ref="P6:P7"/>
    <mergeCell ref="Q6:Q7"/>
    <mergeCell ref="R6:R7"/>
    <mergeCell ref="A24:B24"/>
    <mergeCell ref="A6:A7"/>
    <mergeCell ref="B6:B7"/>
    <mergeCell ref="C6:G6"/>
    <mergeCell ref="H6:H7"/>
    <mergeCell ref="I6:I7"/>
    <mergeCell ref="J6:N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BAD0DA5-4DA1-4146-9B1F-5E5E00ACC2B2}">
          <x14:formula1>
            <xm:f>'G:\INDICADORES 2025\CIERRE  INDICADORES 2025\[MATRIZ DE INDICADORES DE GESTION 2025 - MONITOREO Y EVALUACION 2025.xlsx]Hoja4'!#REF!</xm:f>
          </x14:formula1>
          <xm:sqref>I8:I23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073A0-7B06-488C-9D15-881F9D9784CD}">
  <sheetPr>
    <tabColor theme="7" tint="-0.249977111117893"/>
  </sheetPr>
  <dimension ref="A1:J36"/>
  <sheetViews>
    <sheetView showGridLines="0" workbookViewId="0">
      <selection activeCell="I16" sqref="I16"/>
    </sheetView>
  </sheetViews>
  <sheetFormatPr baseColWidth="10" defaultRowHeight="15"/>
  <cols>
    <col min="1" max="1" width="16.28515625" customWidth="1"/>
    <col min="2" max="2" width="13.140625" customWidth="1"/>
    <col min="3" max="3" width="11.42578125" style="11"/>
    <col min="4" max="4" width="27.7109375" customWidth="1"/>
    <col min="5" max="5" width="11.42578125" style="11"/>
    <col min="6" max="6" width="14.140625" style="11" customWidth="1"/>
    <col min="7" max="7" width="36.85546875" customWidth="1"/>
    <col min="9" max="9" width="23.28515625" customWidth="1"/>
    <col min="10" max="10" width="19.7109375" customWidth="1"/>
  </cols>
  <sheetData>
    <row r="1" spans="1:10" ht="21" customHeight="1">
      <c r="A1" s="442" t="s">
        <v>58</v>
      </c>
      <c r="B1" s="444"/>
      <c r="C1" s="699" t="s">
        <v>735</v>
      </c>
      <c r="D1" s="700"/>
      <c r="E1" s="700"/>
      <c r="F1" s="700"/>
      <c r="G1" s="693"/>
    </row>
    <row r="2" spans="1:10" ht="21" customHeight="1">
      <c r="A2" s="442" t="s">
        <v>642</v>
      </c>
      <c r="B2" s="444"/>
      <c r="C2" s="701"/>
      <c r="D2" s="702"/>
      <c r="E2" s="702"/>
      <c r="F2" s="702"/>
      <c r="G2" s="694"/>
    </row>
    <row r="3" spans="1:10" ht="21" customHeight="1">
      <c r="A3" s="442" t="s">
        <v>641</v>
      </c>
      <c r="B3" s="444"/>
      <c r="C3" s="577" t="s">
        <v>59</v>
      </c>
      <c r="D3" s="578"/>
      <c r="E3" s="578"/>
      <c r="F3" s="578"/>
      <c r="G3" s="695"/>
    </row>
    <row r="5" spans="1:10" ht="30">
      <c r="A5" s="392" t="s">
        <v>696</v>
      </c>
      <c r="B5" s="392" t="s">
        <v>112</v>
      </c>
      <c r="C5" s="392" t="s">
        <v>700</v>
      </c>
      <c r="D5" s="392" t="s">
        <v>24</v>
      </c>
      <c r="E5" s="392" t="s">
        <v>700</v>
      </c>
      <c r="F5" s="392" t="s">
        <v>697</v>
      </c>
      <c r="G5" s="392" t="s">
        <v>698</v>
      </c>
      <c r="I5" s="391" t="s">
        <v>112</v>
      </c>
      <c r="J5" s="391" t="s">
        <v>733</v>
      </c>
    </row>
    <row r="6" spans="1:10" ht="42.75" customHeight="1">
      <c r="A6" s="51" t="s">
        <v>8</v>
      </c>
      <c r="B6" s="51" t="s">
        <v>101</v>
      </c>
      <c r="C6" s="696">
        <f>SUM(E6:E10)</f>
        <v>7</v>
      </c>
      <c r="D6" s="51" t="s">
        <v>126</v>
      </c>
      <c r="E6" s="51">
        <v>1</v>
      </c>
      <c r="F6" s="51">
        <v>8</v>
      </c>
      <c r="G6" s="51" t="s">
        <v>701</v>
      </c>
      <c r="I6" s="391" t="s">
        <v>101</v>
      </c>
      <c r="J6" s="391">
        <v>12</v>
      </c>
    </row>
    <row r="7" spans="1:10" ht="28.5">
      <c r="A7" s="51" t="s">
        <v>8</v>
      </c>
      <c r="B7" s="51" t="s">
        <v>102</v>
      </c>
      <c r="C7" s="697"/>
      <c r="D7" s="51" t="s">
        <v>128</v>
      </c>
      <c r="E7" s="51">
        <v>2</v>
      </c>
      <c r="F7" s="51" t="s">
        <v>702</v>
      </c>
      <c r="G7" s="51" t="s">
        <v>703</v>
      </c>
      <c r="I7" s="391" t="s">
        <v>102</v>
      </c>
      <c r="J7" s="391">
        <v>19</v>
      </c>
    </row>
    <row r="8" spans="1:10" ht="28.5">
      <c r="A8" s="51" t="s">
        <v>8</v>
      </c>
      <c r="B8" s="51" t="s">
        <v>695</v>
      </c>
      <c r="C8" s="697"/>
      <c r="D8" s="51" t="s">
        <v>684</v>
      </c>
      <c r="E8" s="51">
        <v>1</v>
      </c>
      <c r="F8" s="51">
        <v>39</v>
      </c>
      <c r="G8" s="51" t="s">
        <v>694</v>
      </c>
      <c r="I8" s="391" t="s">
        <v>695</v>
      </c>
      <c r="J8" s="391">
        <v>22</v>
      </c>
    </row>
    <row r="9" spans="1:10" ht="28.5">
      <c r="A9" s="51" t="s">
        <v>8</v>
      </c>
      <c r="B9" s="51" t="s">
        <v>695</v>
      </c>
      <c r="C9" s="697"/>
      <c r="D9" s="51" t="s">
        <v>686</v>
      </c>
      <c r="E9" s="51">
        <v>2</v>
      </c>
      <c r="F9" s="51" t="s">
        <v>704</v>
      </c>
      <c r="G9" s="51" t="s">
        <v>694</v>
      </c>
      <c r="I9" s="391" t="s">
        <v>730</v>
      </c>
      <c r="J9" s="391">
        <v>3</v>
      </c>
    </row>
    <row r="10" spans="1:10" ht="57" customHeight="1">
      <c r="A10" s="51" t="s">
        <v>8</v>
      </c>
      <c r="B10" s="51" t="s">
        <v>695</v>
      </c>
      <c r="C10" s="698"/>
      <c r="D10" s="51" t="s">
        <v>705</v>
      </c>
      <c r="E10" s="51">
        <v>1</v>
      </c>
      <c r="F10" s="51">
        <v>50</v>
      </c>
      <c r="G10" s="51" t="s">
        <v>706</v>
      </c>
      <c r="I10" s="391" t="s">
        <v>734</v>
      </c>
      <c r="J10" s="391">
        <v>56</v>
      </c>
    </row>
    <row r="11" spans="1:10" ht="28.5">
      <c r="A11" s="51" t="s">
        <v>11</v>
      </c>
      <c r="B11" s="51" t="s">
        <v>102</v>
      </c>
      <c r="C11" s="346">
        <v>2</v>
      </c>
      <c r="D11" s="51" t="s">
        <v>491</v>
      </c>
      <c r="E11" s="51">
        <v>2</v>
      </c>
      <c r="F11" s="51" t="s">
        <v>462</v>
      </c>
      <c r="G11" s="51" t="s">
        <v>144</v>
      </c>
    </row>
    <row r="12" spans="1:10" ht="28.5">
      <c r="A12" s="51" t="s">
        <v>15</v>
      </c>
      <c r="B12" s="51" t="s">
        <v>101</v>
      </c>
      <c r="C12" s="696">
        <v>9</v>
      </c>
      <c r="D12" s="51" t="s">
        <v>707</v>
      </c>
      <c r="E12" s="51">
        <v>2</v>
      </c>
      <c r="F12" s="51" t="s">
        <v>693</v>
      </c>
      <c r="G12" s="51" t="s">
        <v>699</v>
      </c>
    </row>
    <row r="13" spans="1:10" ht="28.5">
      <c r="A13" s="51" t="s">
        <v>15</v>
      </c>
      <c r="B13" s="51" t="s">
        <v>101</v>
      </c>
      <c r="C13" s="697"/>
      <c r="D13" s="51" t="s">
        <v>126</v>
      </c>
      <c r="E13" s="51">
        <v>4</v>
      </c>
      <c r="F13" s="51" t="s">
        <v>708</v>
      </c>
      <c r="G13" s="51" t="s">
        <v>144</v>
      </c>
    </row>
    <row r="14" spans="1:10">
      <c r="A14" s="51" t="s">
        <v>15</v>
      </c>
      <c r="B14" s="51" t="s">
        <v>101</v>
      </c>
      <c r="C14" s="698"/>
      <c r="D14" s="51" t="s">
        <v>127</v>
      </c>
      <c r="E14" s="51">
        <v>3</v>
      </c>
      <c r="F14" s="51" t="s">
        <v>709</v>
      </c>
      <c r="G14" s="51" t="s">
        <v>144</v>
      </c>
    </row>
    <row r="15" spans="1:10" ht="28.5">
      <c r="A15" s="51" t="s">
        <v>15</v>
      </c>
      <c r="B15" s="51" t="s">
        <v>102</v>
      </c>
      <c r="C15" s="696">
        <v>8</v>
      </c>
      <c r="D15" s="51" t="s">
        <v>128</v>
      </c>
      <c r="E15" s="51">
        <v>1</v>
      </c>
      <c r="F15" s="51">
        <v>13</v>
      </c>
      <c r="G15" s="51" t="s">
        <v>710</v>
      </c>
    </row>
    <row r="16" spans="1:10" ht="28.5">
      <c r="A16" s="51" t="s">
        <v>15</v>
      </c>
      <c r="B16" s="51" t="s">
        <v>102</v>
      </c>
      <c r="C16" s="697"/>
      <c r="D16" s="51" t="s">
        <v>711</v>
      </c>
      <c r="E16" s="51">
        <v>4</v>
      </c>
      <c r="F16" s="51" t="s">
        <v>712</v>
      </c>
      <c r="G16" s="51" t="s">
        <v>144</v>
      </c>
    </row>
    <row r="17" spans="1:7" ht="28.5">
      <c r="A17" s="51" t="s">
        <v>15</v>
      </c>
      <c r="B17" s="51" t="s">
        <v>102</v>
      </c>
      <c r="C17" s="697"/>
      <c r="D17" s="51" t="s">
        <v>713</v>
      </c>
      <c r="E17" s="51">
        <v>1</v>
      </c>
      <c r="F17" s="51">
        <v>23</v>
      </c>
      <c r="G17" s="51" t="s">
        <v>144</v>
      </c>
    </row>
    <row r="18" spans="1:7" ht="28.5">
      <c r="A18" s="51" t="s">
        <v>15</v>
      </c>
      <c r="B18" s="51" t="s">
        <v>102</v>
      </c>
      <c r="C18" s="698"/>
      <c r="D18" s="51" t="s">
        <v>682</v>
      </c>
      <c r="E18" s="51">
        <v>2</v>
      </c>
      <c r="F18" s="51" t="s">
        <v>714</v>
      </c>
      <c r="G18" s="51" t="s">
        <v>715</v>
      </c>
    </row>
    <row r="19" spans="1:7" ht="28.5">
      <c r="A19" s="51" t="s">
        <v>15</v>
      </c>
      <c r="B19" s="51" t="s">
        <v>695</v>
      </c>
      <c r="C19" s="696">
        <v>9</v>
      </c>
      <c r="D19" s="51" t="s">
        <v>716</v>
      </c>
      <c r="E19" s="51">
        <v>1</v>
      </c>
      <c r="F19" s="51">
        <v>34</v>
      </c>
      <c r="G19" s="51" t="s">
        <v>694</v>
      </c>
    </row>
    <row r="20" spans="1:7" ht="28.5">
      <c r="A20" s="51" t="s">
        <v>15</v>
      </c>
      <c r="B20" s="51" t="s">
        <v>695</v>
      </c>
      <c r="C20" s="697"/>
      <c r="D20" s="51" t="s">
        <v>684</v>
      </c>
      <c r="E20" s="51">
        <v>2</v>
      </c>
      <c r="F20" s="51" t="s">
        <v>717</v>
      </c>
      <c r="G20" s="51" t="s">
        <v>694</v>
      </c>
    </row>
    <row r="21" spans="1:7" ht="28.5">
      <c r="A21" s="51" t="s">
        <v>15</v>
      </c>
      <c r="B21" s="51" t="s">
        <v>695</v>
      </c>
      <c r="C21" s="697"/>
      <c r="D21" s="51" t="s">
        <v>718</v>
      </c>
      <c r="E21" s="51">
        <v>2</v>
      </c>
      <c r="F21" s="51" t="s">
        <v>719</v>
      </c>
      <c r="G21" s="51" t="s">
        <v>694</v>
      </c>
    </row>
    <row r="22" spans="1:7" ht="28.5">
      <c r="A22" s="51" t="s">
        <v>15</v>
      </c>
      <c r="B22" s="51" t="s">
        <v>695</v>
      </c>
      <c r="C22" s="697"/>
      <c r="D22" s="51" t="s">
        <v>686</v>
      </c>
      <c r="E22" s="51">
        <v>2</v>
      </c>
      <c r="F22" s="51" t="s">
        <v>720</v>
      </c>
      <c r="G22" s="51" t="s">
        <v>694</v>
      </c>
    </row>
    <row r="23" spans="1:7" ht="28.5">
      <c r="A23" s="51" t="s">
        <v>15</v>
      </c>
      <c r="B23" s="51" t="s">
        <v>695</v>
      </c>
      <c r="C23" s="697"/>
      <c r="D23" s="51" t="s">
        <v>705</v>
      </c>
      <c r="E23" s="51">
        <v>1</v>
      </c>
      <c r="F23" s="51">
        <v>51</v>
      </c>
      <c r="G23" s="51" t="s">
        <v>694</v>
      </c>
    </row>
    <row r="24" spans="1:7">
      <c r="A24" s="51" t="s">
        <v>15</v>
      </c>
      <c r="B24" s="51" t="s">
        <v>695</v>
      </c>
      <c r="C24" s="698"/>
      <c r="D24" s="51" t="s">
        <v>721</v>
      </c>
      <c r="E24" s="51">
        <v>1</v>
      </c>
      <c r="F24" s="51">
        <v>53</v>
      </c>
      <c r="G24" s="51" t="s">
        <v>356</v>
      </c>
    </row>
    <row r="25" spans="1:7" ht="28.5">
      <c r="A25" s="51" t="s">
        <v>20</v>
      </c>
      <c r="B25" s="51" t="s">
        <v>102</v>
      </c>
      <c r="C25" s="696">
        <v>4</v>
      </c>
      <c r="D25" s="51" t="s">
        <v>711</v>
      </c>
      <c r="E25" s="51">
        <v>1</v>
      </c>
      <c r="F25" s="51">
        <v>18</v>
      </c>
      <c r="G25" s="51" t="s">
        <v>144</v>
      </c>
    </row>
    <row r="26" spans="1:7" ht="28.5">
      <c r="A26" s="51" t="s">
        <v>20</v>
      </c>
      <c r="B26" s="51" t="s">
        <v>102</v>
      </c>
      <c r="C26" s="697"/>
      <c r="D26" s="51" t="s">
        <v>722</v>
      </c>
      <c r="E26" s="51">
        <v>2</v>
      </c>
      <c r="F26" s="51" t="s">
        <v>723</v>
      </c>
      <c r="G26" s="51" t="s">
        <v>144</v>
      </c>
    </row>
    <row r="27" spans="1:7" ht="28.5">
      <c r="A27" s="51" t="s">
        <v>20</v>
      </c>
      <c r="B27" s="51" t="s">
        <v>102</v>
      </c>
      <c r="C27" s="698"/>
      <c r="D27" s="51" t="s">
        <v>682</v>
      </c>
      <c r="E27" s="51">
        <v>1</v>
      </c>
      <c r="F27" s="51">
        <v>30</v>
      </c>
      <c r="G27" s="51" t="s">
        <v>715</v>
      </c>
    </row>
    <row r="28" spans="1:7" ht="28.5">
      <c r="A28" s="51" t="s">
        <v>20</v>
      </c>
      <c r="B28" s="51" t="s">
        <v>695</v>
      </c>
      <c r="C28" s="696">
        <v>6</v>
      </c>
      <c r="D28" s="51" t="s">
        <v>684</v>
      </c>
      <c r="E28" s="51">
        <v>2</v>
      </c>
      <c r="F28" s="51" t="s">
        <v>724</v>
      </c>
      <c r="G28" s="51" t="s">
        <v>694</v>
      </c>
    </row>
    <row r="29" spans="1:7" ht="28.5">
      <c r="A29" s="51" t="s">
        <v>20</v>
      </c>
      <c r="B29" s="51" t="s">
        <v>695</v>
      </c>
      <c r="C29" s="697"/>
      <c r="D29" s="51" t="s">
        <v>686</v>
      </c>
      <c r="E29" s="51">
        <v>2</v>
      </c>
      <c r="F29" s="51" t="s">
        <v>725</v>
      </c>
      <c r="G29" s="51" t="s">
        <v>694</v>
      </c>
    </row>
    <row r="30" spans="1:7">
      <c r="A30" s="51" t="s">
        <v>20</v>
      </c>
      <c r="B30" s="51" t="s">
        <v>695</v>
      </c>
      <c r="C30" s="698"/>
      <c r="D30" s="51" t="s">
        <v>721</v>
      </c>
      <c r="E30" s="51">
        <v>2</v>
      </c>
      <c r="F30" s="51" t="s">
        <v>726</v>
      </c>
      <c r="G30" s="51" t="s">
        <v>356</v>
      </c>
    </row>
    <row r="31" spans="1:7" ht="28.5">
      <c r="A31" s="51" t="s">
        <v>1</v>
      </c>
      <c r="B31" s="51" t="s">
        <v>101</v>
      </c>
      <c r="C31" s="346">
        <v>2</v>
      </c>
      <c r="D31" s="51" t="s">
        <v>707</v>
      </c>
      <c r="E31" s="51">
        <v>2</v>
      </c>
      <c r="F31" s="51" t="s">
        <v>457</v>
      </c>
      <c r="G31" s="51" t="s">
        <v>699</v>
      </c>
    </row>
    <row r="32" spans="1:7" ht="28.5">
      <c r="A32" s="51" t="s">
        <v>1</v>
      </c>
      <c r="B32" s="51" t="s">
        <v>102</v>
      </c>
      <c r="C32" s="696">
        <v>5</v>
      </c>
      <c r="D32" s="51" t="s">
        <v>713</v>
      </c>
      <c r="E32" s="51">
        <v>1</v>
      </c>
      <c r="F32" s="51">
        <v>24</v>
      </c>
      <c r="G32" s="51" t="s">
        <v>144</v>
      </c>
    </row>
    <row r="33" spans="1:7" ht="28.5">
      <c r="A33" s="51" t="s">
        <v>1</v>
      </c>
      <c r="B33" s="51" t="s">
        <v>102</v>
      </c>
      <c r="C33" s="697"/>
      <c r="D33" s="51" t="s">
        <v>727</v>
      </c>
      <c r="E33" s="51">
        <v>3</v>
      </c>
      <c r="F33" s="51" t="s">
        <v>728</v>
      </c>
      <c r="G33" s="51" t="s">
        <v>144</v>
      </c>
    </row>
    <row r="34" spans="1:7" ht="28.5">
      <c r="A34" s="51" t="s">
        <v>1</v>
      </c>
      <c r="B34" s="51" t="s">
        <v>102</v>
      </c>
      <c r="C34" s="698"/>
      <c r="D34" s="51" t="s">
        <v>682</v>
      </c>
      <c r="E34" s="51">
        <v>1</v>
      </c>
      <c r="F34" s="51">
        <v>32</v>
      </c>
      <c r="G34" s="51" t="s">
        <v>715</v>
      </c>
    </row>
    <row r="35" spans="1:7" ht="28.5">
      <c r="A35" s="51" t="s">
        <v>1</v>
      </c>
      <c r="B35" s="51" t="s">
        <v>695</v>
      </c>
      <c r="C35" s="346">
        <v>2</v>
      </c>
      <c r="D35" s="51" t="s">
        <v>705</v>
      </c>
      <c r="E35" s="51">
        <v>2</v>
      </c>
      <c r="F35" s="51" t="s">
        <v>729</v>
      </c>
      <c r="G35" s="51" t="s">
        <v>694</v>
      </c>
    </row>
    <row r="36" spans="1:7" ht="28.5">
      <c r="A36" s="51" t="s">
        <v>1</v>
      </c>
      <c r="B36" s="51" t="s">
        <v>730</v>
      </c>
      <c r="C36" s="346">
        <v>2</v>
      </c>
      <c r="D36" s="51" t="s">
        <v>731</v>
      </c>
      <c r="E36" s="51">
        <v>2</v>
      </c>
      <c r="F36" s="51" t="s">
        <v>732</v>
      </c>
      <c r="G36" s="51" t="s">
        <v>481</v>
      </c>
    </row>
  </sheetData>
  <sheetProtection algorithmName="SHA-512" hashValue="9q+XTHEQ0hFfEvfxo+Qd1ws9DuAdREBXWMRRofSc6P1+HNdDG0WkWFkF6X8P4qUThBu3K/+M7WE3cOjXWfMB/w==" saltValue="m3zuZXLERFiU19i3n7MVQg==" spinCount="100000" sheet="1" objects="1" scenarios="1"/>
  <mergeCells count="13">
    <mergeCell ref="C25:C27"/>
    <mergeCell ref="C28:C30"/>
    <mergeCell ref="C32:C34"/>
    <mergeCell ref="A1:B1"/>
    <mergeCell ref="C1:F2"/>
    <mergeCell ref="C12:C14"/>
    <mergeCell ref="C15:C18"/>
    <mergeCell ref="C19:C24"/>
    <mergeCell ref="G1:G3"/>
    <mergeCell ref="A2:B2"/>
    <mergeCell ref="A3:B3"/>
    <mergeCell ref="C3:F3"/>
    <mergeCell ref="C6:C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499984740745262"/>
  </sheetPr>
  <dimension ref="A1:N78"/>
  <sheetViews>
    <sheetView showGridLines="0" topLeftCell="A22" workbookViewId="0">
      <selection activeCell="D25" sqref="D25:N25"/>
    </sheetView>
  </sheetViews>
  <sheetFormatPr baseColWidth="10" defaultRowHeight="14.25"/>
  <cols>
    <col min="1" max="1" width="17.85546875" style="40" customWidth="1"/>
    <col min="2" max="2" width="12.42578125" style="40" customWidth="1"/>
    <col min="3" max="11" width="8.7109375" style="40" customWidth="1"/>
    <col min="12" max="12" width="10.28515625" style="40" customWidth="1"/>
    <col min="13" max="13" width="8.7109375" style="40" customWidth="1"/>
    <col min="14" max="14" width="11" style="40" customWidth="1"/>
    <col min="15" max="16384" width="11.42578125" style="40"/>
  </cols>
  <sheetData>
    <row r="1" spans="1:14" ht="21" customHeight="1">
      <c r="A1" s="715" t="s">
        <v>534</v>
      </c>
      <c r="B1" s="715"/>
      <c r="C1" s="721" t="s">
        <v>736</v>
      </c>
      <c r="D1" s="721"/>
      <c r="E1" s="721"/>
      <c r="F1" s="721"/>
      <c r="G1" s="721"/>
      <c r="H1" s="721"/>
      <c r="I1" s="721"/>
      <c r="J1" s="721"/>
      <c r="K1" s="721"/>
      <c r="L1" s="715"/>
      <c r="M1" s="715"/>
      <c r="N1" s="715"/>
    </row>
    <row r="2" spans="1:14" s="134" customFormat="1" ht="21" customHeight="1">
      <c r="A2" s="715" t="s">
        <v>642</v>
      </c>
      <c r="B2" s="715"/>
      <c r="C2" s="721"/>
      <c r="D2" s="721"/>
      <c r="E2" s="721"/>
      <c r="F2" s="721"/>
      <c r="G2" s="721"/>
      <c r="H2" s="721"/>
      <c r="I2" s="721"/>
      <c r="J2" s="721"/>
      <c r="K2" s="721"/>
      <c r="L2" s="715"/>
      <c r="M2" s="715"/>
      <c r="N2" s="715"/>
    </row>
    <row r="3" spans="1:14" ht="21" customHeight="1">
      <c r="A3" s="715" t="s">
        <v>641</v>
      </c>
      <c r="B3" s="715"/>
      <c r="C3" s="722" t="s">
        <v>535</v>
      </c>
      <c r="D3" s="722"/>
      <c r="E3" s="722"/>
      <c r="F3" s="722"/>
      <c r="G3" s="722"/>
      <c r="H3" s="722"/>
      <c r="I3" s="722"/>
      <c r="J3" s="722"/>
      <c r="K3" s="722"/>
      <c r="L3" s="715"/>
      <c r="M3" s="715"/>
      <c r="N3" s="715"/>
    </row>
    <row r="4" spans="1:14" ht="13.5" customHeight="1">
      <c r="A4" s="716"/>
      <c r="B4" s="716"/>
      <c r="C4" s="716"/>
      <c r="D4" s="716"/>
      <c r="E4" s="716"/>
      <c r="F4" s="716"/>
      <c r="G4" s="716"/>
      <c r="H4" s="716"/>
      <c r="I4" s="716"/>
      <c r="J4" s="716"/>
      <c r="K4" s="716"/>
      <c r="L4" s="716"/>
      <c r="M4" s="716"/>
      <c r="N4" s="717"/>
    </row>
    <row r="5" spans="1:14" ht="30" customHeight="1">
      <c r="A5" s="718" t="s">
        <v>536</v>
      </c>
      <c r="B5" s="719"/>
      <c r="C5" s="719"/>
      <c r="D5" s="719"/>
      <c r="E5" s="719"/>
      <c r="F5" s="719"/>
      <c r="G5" s="719"/>
      <c r="H5" s="719"/>
      <c r="I5" s="719"/>
      <c r="J5" s="719"/>
      <c r="K5" s="719"/>
      <c r="L5" s="719"/>
      <c r="M5" s="719"/>
      <c r="N5" s="720"/>
    </row>
    <row r="6" spans="1:14" ht="30" customHeight="1">
      <c r="A6" s="714" t="s">
        <v>537</v>
      </c>
      <c r="B6" s="714"/>
      <c r="C6" s="714"/>
      <c r="D6" s="704" t="s">
        <v>487</v>
      </c>
      <c r="E6" s="705"/>
      <c r="F6" s="705"/>
      <c r="G6" s="705"/>
      <c r="H6" s="705"/>
      <c r="I6" s="705"/>
      <c r="J6" s="705"/>
      <c r="K6" s="706"/>
      <c r="L6" s="714" t="s">
        <v>140</v>
      </c>
      <c r="M6" s="714"/>
      <c r="N6" s="235" t="s">
        <v>538</v>
      </c>
    </row>
    <row r="7" spans="1:14" ht="30" customHeight="1">
      <c r="A7" s="703" t="s">
        <v>539</v>
      </c>
      <c r="B7" s="703"/>
      <c r="C7" s="703"/>
      <c r="D7" s="704" t="s">
        <v>108</v>
      </c>
      <c r="E7" s="705"/>
      <c r="F7" s="705"/>
      <c r="G7" s="705"/>
      <c r="H7" s="705"/>
      <c r="I7" s="705"/>
      <c r="J7" s="705"/>
      <c r="K7" s="705"/>
      <c r="L7" s="705"/>
      <c r="M7" s="705"/>
      <c r="N7" s="706"/>
    </row>
    <row r="8" spans="1:14" ht="30" customHeight="1">
      <c r="A8" s="707" t="s">
        <v>540</v>
      </c>
      <c r="B8" s="708"/>
      <c r="C8" s="709"/>
      <c r="D8" s="704" t="s">
        <v>541</v>
      </c>
      <c r="E8" s="705"/>
      <c r="F8" s="705"/>
      <c r="G8" s="705"/>
      <c r="H8" s="705"/>
      <c r="I8" s="705"/>
      <c r="J8" s="705"/>
      <c r="K8" s="705"/>
      <c r="L8" s="705"/>
      <c r="M8" s="705"/>
      <c r="N8" s="706"/>
    </row>
    <row r="9" spans="1:14" ht="30" customHeight="1">
      <c r="A9" s="710" t="s">
        <v>542</v>
      </c>
      <c r="B9" s="710"/>
      <c r="C9" s="710"/>
      <c r="D9" s="711" t="s">
        <v>130</v>
      </c>
      <c r="E9" s="712"/>
      <c r="F9" s="712"/>
      <c r="G9" s="712"/>
      <c r="H9" s="712"/>
      <c r="I9" s="712"/>
      <c r="J9" s="712"/>
      <c r="K9" s="713"/>
      <c r="L9" s="714" t="s">
        <v>543</v>
      </c>
      <c r="M9" s="714"/>
      <c r="N9" s="236">
        <v>1</v>
      </c>
    </row>
    <row r="10" spans="1:14" ht="44.25" customHeight="1">
      <c r="A10" s="737" t="s">
        <v>544</v>
      </c>
      <c r="B10" s="738"/>
      <c r="C10" s="739"/>
      <c r="D10" s="740" t="s">
        <v>201</v>
      </c>
      <c r="E10" s="741"/>
      <c r="F10" s="741"/>
      <c r="G10" s="741"/>
      <c r="H10" s="741"/>
      <c r="I10" s="741"/>
      <c r="J10" s="741"/>
      <c r="K10" s="741"/>
      <c r="L10" s="741"/>
      <c r="M10" s="741"/>
      <c r="N10" s="742"/>
    </row>
    <row r="11" spans="1:14" ht="30" customHeight="1">
      <c r="A11" s="703" t="s">
        <v>545</v>
      </c>
      <c r="B11" s="703"/>
      <c r="C11" s="703"/>
      <c r="D11" s="743" t="s">
        <v>28</v>
      </c>
      <c r="E11" s="744"/>
      <c r="F11" s="744"/>
      <c r="G11" s="744"/>
      <c r="H11" s="744"/>
      <c r="I11" s="744"/>
      <c r="J11" s="744"/>
      <c r="K11" s="744"/>
      <c r="L11" s="744"/>
      <c r="M11" s="744"/>
      <c r="N11" s="745"/>
    </row>
    <row r="12" spans="1:14" s="134" customFormat="1" ht="30" customHeight="1">
      <c r="A12" s="746" t="s">
        <v>546</v>
      </c>
      <c r="B12" s="747"/>
      <c r="C12" s="748"/>
      <c r="D12" s="354" t="s">
        <v>139</v>
      </c>
      <c r="E12" s="749" t="s">
        <v>547</v>
      </c>
      <c r="F12" s="749"/>
      <c r="G12" s="750" t="s">
        <v>548</v>
      </c>
      <c r="H12" s="751"/>
      <c r="I12" s="751"/>
      <c r="J12" s="751"/>
      <c r="K12" s="751"/>
      <c r="L12" s="751"/>
      <c r="M12" s="751"/>
      <c r="N12" s="752"/>
    </row>
    <row r="13" spans="1:14" ht="30" customHeight="1">
      <c r="A13" s="723" t="s">
        <v>203</v>
      </c>
      <c r="B13" s="724"/>
      <c r="C13" s="725"/>
      <c r="D13" s="729" t="s">
        <v>131</v>
      </c>
      <c r="E13" s="731" t="s">
        <v>549</v>
      </c>
      <c r="F13" s="732"/>
      <c r="G13" s="731" t="s">
        <v>550</v>
      </c>
      <c r="H13" s="733"/>
      <c r="I13" s="733"/>
      <c r="J13" s="733"/>
      <c r="K13" s="733"/>
      <c r="L13" s="733"/>
      <c r="M13" s="733"/>
      <c r="N13" s="732"/>
    </row>
    <row r="14" spans="1:14" s="134" customFormat="1" ht="30" customHeight="1">
      <c r="A14" s="726"/>
      <c r="B14" s="727"/>
      <c r="C14" s="728"/>
      <c r="D14" s="730"/>
      <c r="E14" s="734" t="s">
        <v>163</v>
      </c>
      <c r="F14" s="735"/>
      <c r="G14" s="734" t="s">
        <v>551</v>
      </c>
      <c r="H14" s="736"/>
      <c r="I14" s="736"/>
      <c r="J14" s="736"/>
      <c r="K14" s="736"/>
      <c r="L14" s="736"/>
      <c r="M14" s="736"/>
      <c r="N14" s="735"/>
    </row>
    <row r="15" spans="1:14" ht="5.0999999999999996" customHeight="1" thickBot="1">
      <c r="A15" s="761"/>
      <c r="B15" s="762"/>
      <c r="C15" s="762"/>
      <c r="D15" s="762"/>
      <c r="E15" s="762"/>
      <c r="F15" s="762"/>
      <c r="G15" s="762"/>
      <c r="H15" s="762"/>
      <c r="I15" s="762"/>
      <c r="J15" s="762"/>
      <c r="K15" s="762"/>
      <c r="L15" s="762"/>
      <c r="M15" s="762"/>
      <c r="N15" s="763"/>
    </row>
    <row r="16" spans="1:14" s="134" customFormat="1" ht="20.100000000000001" customHeight="1" thickBot="1">
      <c r="A16" s="764" t="s">
        <v>137</v>
      </c>
      <c r="B16" s="765"/>
      <c r="C16" s="766"/>
      <c r="D16" s="773" t="s">
        <v>738</v>
      </c>
      <c r="E16" s="704"/>
      <c r="F16" s="237"/>
      <c r="G16" s="774"/>
      <c r="H16" s="674"/>
      <c r="I16" s="775" t="s">
        <v>552</v>
      </c>
      <c r="J16" s="776"/>
      <c r="K16" s="777"/>
      <c r="L16" s="778" t="s">
        <v>1</v>
      </c>
      <c r="M16" s="774"/>
      <c r="N16" s="196">
        <v>1</v>
      </c>
    </row>
    <row r="17" spans="1:14" ht="5.0999999999999996" customHeight="1" thickBot="1">
      <c r="A17" s="767"/>
      <c r="B17" s="768"/>
      <c r="C17" s="769"/>
      <c r="D17" s="779"/>
      <c r="E17" s="779"/>
      <c r="F17" s="780"/>
      <c r="G17" s="779"/>
      <c r="H17" s="779"/>
      <c r="I17" s="779"/>
      <c r="J17" s="779"/>
      <c r="K17" s="779"/>
      <c r="L17" s="779"/>
      <c r="M17" s="779"/>
      <c r="N17" s="779"/>
    </row>
    <row r="18" spans="1:14" s="134" customFormat="1" ht="20.100000000000001" customHeight="1" thickBot="1">
      <c r="A18" s="767"/>
      <c r="B18" s="768"/>
      <c r="C18" s="769"/>
      <c r="D18" s="781" t="s">
        <v>740</v>
      </c>
      <c r="E18" s="782"/>
      <c r="F18" s="418"/>
      <c r="G18" s="783"/>
      <c r="H18" s="784"/>
      <c r="I18" s="775" t="s">
        <v>553</v>
      </c>
      <c r="J18" s="776"/>
      <c r="K18" s="777"/>
      <c r="L18" s="753" t="s">
        <v>1</v>
      </c>
      <c r="M18" s="754"/>
      <c r="N18" s="235">
        <v>1</v>
      </c>
    </row>
    <row r="19" spans="1:14" ht="5.0999999999999996" customHeight="1" thickBot="1">
      <c r="A19" s="767"/>
      <c r="B19" s="768"/>
      <c r="C19" s="769"/>
      <c r="D19" s="755"/>
      <c r="E19" s="756"/>
      <c r="F19" s="756"/>
      <c r="G19" s="756"/>
      <c r="H19" s="756"/>
      <c r="I19" s="756"/>
      <c r="J19" s="756"/>
      <c r="K19" s="756"/>
      <c r="L19" s="756"/>
      <c r="M19" s="756"/>
      <c r="N19" s="757"/>
    </row>
    <row r="20" spans="1:14" ht="20.100000000000001" customHeight="1" thickBot="1">
      <c r="A20" s="767"/>
      <c r="B20" s="768"/>
      <c r="C20" s="769"/>
      <c r="D20" s="786" t="s">
        <v>739</v>
      </c>
      <c r="E20" s="787"/>
      <c r="F20" s="419"/>
      <c r="G20" s="409"/>
      <c r="H20" s="409"/>
      <c r="I20" s="409"/>
      <c r="J20" s="409"/>
      <c r="K20" s="409"/>
      <c r="L20" s="409"/>
      <c r="M20" s="409"/>
      <c r="N20" s="410"/>
    </row>
    <row r="21" spans="1:14" ht="5.0999999999999996" customHeight="1">
      <c r="A21" s="767"/>
      <c r="B21" s="768"/>
      <c r="C21" s="769"/>
      <c r="D21" s="408"/>
      <c r="E21" s="409"/>
      <c r="F21" s="409"/>
      <c r="G21" s="409"/>
      <c r="H21" s="409"/>
      <c r="I21" s="409"/>
      <c r="J21" s="409"/>
      <c r="K21" s="409"/>
      <c r="L21" s="409"/>
      <c r="M21" s="409"/>
      <c r="N21" s="410"/>
    </row>
    <row r="22" spans="1:14" s="134" customFormat="1" ht="20.100000000000001" customHeight="1" thickBot="1">
      <c r="A22" s="770"/>
      <c r="B22" s="771"/>
      <c r="C22" s="772"/>
      <c r="D22" s="704" t="s">
        <v>737</v>
      </c>
      <c r="E22" s="705"/>
      <c r="F22" s="788" t="s">
        <v>741</v>
      </c>
      <c r="G22" s="705"/>
      <c r="H22" s="705"/>
      <c r="I22" s="789"/>
      <c r="J22" s="705"/>
      <c r="K22" s="705"/>
      <c r="L22" s="705"/>
      <c r="M22" s="705"/>
      <c r="N22" s="706"/>
    </row>
    <row r="23" spans="1:14" s="134" customFormat="1" ht="30" customHeight="1" thickBot="1">
      <c r="A23" s="764" t="s">
        <v>742</v>
      </c>
      <c r="B23" s="765"/>
      <c r="C23" s="765"/>
      <c r="D23" s="785" t="s">
        <v>743</v>
      </c>
      <c r="E23" s="785"/>
      <c r="F23" s="420"/>
      <c r="G23" s="790" t="s">
        <v>744</v>
      </c>
      <c r="H23" s="785"/>
      <c r="I23" s="238"/>
      <c r="J23" s="415"/>
      <c r="K23" s="414"/>
      <c r="L23" s="416"/>
      <c r="M23" s="416"/>
      <c r="N23" s="417"/>
    </row>
    <row r="24" spans="1:14" ht="5.0999999999999996" customHeight="1">
      <c r="A24" s="758"/>
      <c r="B24" s="759"/>
      <c r="C24" s="759"/>
      <c r="D24" s="759"/>
      <c r="E24" s="759"/>
      <c r="F24" s="759"/>
      <c r="G24" s="759"/>
      <c r="H24" s="759"/>
      <c r="I24" s="759"/>
      <c r="J24" s="759"/>
      <c r="K24" s="759"/>
      <c r="L24" s="759"/>
      <c r="M24" s="759"/>
      <c r="N24" s="760"/>
    </row>
    <row r="25" spans="1:14" s="134" customFormat="1" ht="30" customHeight="1">
      <c r="A25" s="812" t="s">
        <v>554</v>
      </c>
      <c r="B25" s="813"/>
      <c r="C25" s="814"/>
      <c r="D25" s="815" t="s">
        <v>204</v>
      </c>
      <c r="E25" s="816"/>
      <c r="F25" s="816"/>
      <c r="G25" s="816"/>
      <c r="H25" s="816"/>
      <c r="I25" s="816"/>
      <c r="J25" s="816"/>
      <c r="K25" s="816"/>
      <c r="L25" s="816"/>
      <c r="M25" s="816"/>
      <c r="N25" s="817"/>
    </row>
    <row r="26" spans="1:14" ht="15">
      <c r="A26" s="818"/>
      <c r="B26" s="819"/>
      <c r="C26" s="819"/>
      <c r="D26" s="819"/>
      <c r="E26" s="819"/>
      <c r="F26" s="819"/>
      <c r="G26" s="819"/>
      <c r="H26" s="819"/>
      <c r="I26" s="819"/>
      <c r="J26" s="819"/>
      <c r="K26" s="819"/>
      <c r="L26" s="819"/>
      <c r="M26" s="819"/>
      <c r="N26" s="820"/>
    </row>
    <row r="27" spans="1:14" ht="15.75">
      <c r="A27" s="821" t="s">
        <v>555</v>
      </c>
      <c r="B27" s="822"/>
      <c r="C27" s="822"/>
      <c r="D27" s="822"/>
      <c r="E27" s="822"/>
      <c r="F27" s="822"/>
      <c r="G27" s="822"/>
      <c r="H27" s="822"/>
      <c r="I27" s="822"/>
      <c r="J27" s="822"/>
      <c r="K27" s="822"/>
      <c r="L27" s="822"/>
      <c r="M27" s="822"/>
      <c r="N27" s="823"/>
    </row>
    <row r="28" spans="1:14" ht="15.75">
      <c r="A28" s="824" t="s">
        <v>556</v>
      </c>
      <c r="B28" s="824"/>
      <c r="C28" s="824"/>
      <c r="D28" s="688" t="s">
        <v>4</v>
      </c>
      <c r="E28" s="689"/>
      <c r="F28" s="825"/>
      <c r="G28" s="753"/>
      <c r="H28" s="826"/>
      <c r="I28" s="826"/>
      <c r="J28" s="826"/>
      <c r="K28" s="826"/>
      <c r="L28" s="826"/>
      <c r="M28" s="826"/>
      <c r="N28" s="754"/>
    </row>
    <row r="29" spans="1:14" ht="15">
      <c r="A29" s="411"/>
      <c r="B29" s="412"/>
      <c r="C29" s="412"/>
      <c r="D29" s="412"/>
      <c r="E29" s="412"/>
      <c r="F29" s="412"/>
      <c r="G29" s="412"/>
      <c r="H29" s="412"/>
      <c r="I29" s="412"/>
      <c r="J29" s="412"/>
      <c r="K29" s="412"/>
      <c r="L29" s="412"/>
      <c r="M29" s="412"/>
      <c r="N29" s="413"/>
    </row>
    <row r="30" spans="1:14" ht="15" thickBot="1">
      <c r="A30" s="791" t="s">
        <v>195</v>
      </c>
      <c r="B30" s="791"/>
      <c r="C30" s="792"/>
      <c r="D30" s="791"/>
      <c r="E30" s="791"/>
      <c r="F30" s="791"/>
      <c r="G30" s="791"/>
      <c r="H30" s="791"/>
      <c r="I30" s="791"/>
      <c r="J30" s="791"/>
      <c r="K30" s="791"/>
      <c r="L30" s="791"/>
      <c r="M30" s="791"/>
      <c r="N30" s="791"/>
    </row>
    <row r="31" spans="1:14">
      <c r="A31" s="793" t="s">
        <v>557</v>
      </c>
      <c r="B31" s="794"/>
      <c r="C31" s="796">
        <v>0.8</v>
      </c>
      <c r="D31" s="799" t="s">
        <v>558</v>
      </c>
      <c r="E31" s="800"/>
      <c r="F31" s="800"/>
      <c r="G31" s="800"/>
      <c r="H31" s="801"/>
      <c r="I31" s="805">
        <v>46098</v>
      </c>
      <c r="J31" s="806"/>
      <c r="K31" s="807"/>
      <c r="L31" s="239" t="s">
        <v>196</v>
      </c>
      <c r="M31" s="240">
        <v>0.8</v>
      </c>
      <c r="N31" s="240">
        <v>1</v>
      </c>
    </row>
    <row r="32" spans="1:14">
      <c r="A32" s="433"/>
      <c r="B32" s="795"/>
      <c r="C32" s="797"/>
      <c r="D32" s="802"/>
      <c r="E32" s="803"/>
      <c r="F32" s="803"/>
      <c r="G32" s="803"/>
      <c r="H32" s="804"/>
      <c r="I32" s="808"/>
      <c r="J32" s="809"/>
      <c r="K32" s="810"/>
      <c r="L32" s="52" t="s">
        <v>197</v>
      </c>
      <c r="M32" s="44">
        <v>0.5</v>
      </c>
      <c r="N32" s="44">
        <v>0.79</v>
      </c>
    </row>
    <row r="33" spans="1:14" ht="15" thickBot="1">
      <c r="A33" s="433"/>
      <c r="B33" s="795"/>
      <c r="C33" s="798"/>
      <c r="D33" s="811" t="s">
        <v>665</v>
      </c>
      <c r="E33" s="492"/>
      <c r="F33" s="492"/>
      <c r="G33" s="492"/>
      <c r="H33" s="493"/>
      <c r="I33" s="476"/>
      <c r="J33" s="486"/>
      <c r="K33" s="480"/>
      <c r="L33" s="53" t="s">
        <v>111</v>
      </c>
      <c r="M33" s="54">
        <v>0</v>
      </c>
      <c r="N33" s="54">
        <v>0.49</v>
      </c>
    </row>
    <row r="34" spans="1:14" ht="15.75">
      <c r="A34" s="718" t="s">
        <v>559</v>
      </c>
      <c r="B34" s="719"/>
      <c r="C34" s="827"/>
      <c r="D34" s="719"/>
      <c r="E34" s="719"/>
      <c r="F34" s="719"/>
      <c r="G34" s="719"/>
      <c r="H34" s="719"/>
      <c r="I34" s="719"/>
      <c r="J34" s="719"/>
      <c r="K34" s="719"/>
      <c r="L34" s="719"/>
      <c r="M34" s="719"/>
      <c r="N34" s="720"/>
    </row>
    <row r="35" spans="1:14" ht="15.75">
      <c r="A35" s="345" t="s">
        <v>652</v>
      </c>
      <c r="B35" s="342"/>
      <c r="C35" s="343"/>
      <c r="D35" s="343"/>
      <c r="E35" s="343"/>
      <c r="F35" s="343"/>
      <c r="G35" s="343"/>
      <c r="H35" s="343"/>
      <c r="I35" s="343"/>
      <c r="J35" s="343"/>
      <c r="K35" s="343"/>
      <c r="L35" s="343"/>
      <c r="M35" s="343"/>
      <c r="N35" s="344"/>
    </row>
    <row r="36" spans="1:14">
      <c r="A36" s="828" t="s">
        <v>664</v>
      </c>
      <c r="B36" s="829"/>
      <c r="C36" s="829"/>
      <c r="D36" s="829"/>
      <c r="E36" s="829"/>
      <c r="F36" s="829"/>
      <c r="G36" s="829"/>
      <c r="H36" s="829"/>
      <c r="I36" s="829"/>
      <c r="J36" s="829"/>
      <c r="K36" s="829"/>
      <c r="L36" s="829"/>
      <c r="M36" s="829"/>
      <c r="N36" s="830"/>
    </row>
    <row r="37" spans="1:14" ht="15">
      <c r="A37" s="241"/>
      <c r="B37" s="12"/>
      <c r="C37" s="12"/>
      <c r="D37" s="12"/>
      <c r="E37" s="12"/>
      <c r="F37" s="12"/>
      <c r="G37" s="12"/>
      <c r="H37" s="12"/>
      <c r="I37" s="12"/>
      <c r="J37" s="12"/>
      <c r="K37" s="12"/>
      <c r="L37" s="12"/>
      <c r="M37" s="12"/>
      <c r="N37" s="242"/>
    </row>
    <row r="38" spans="1:14">
      <c r="A38" s="243" t="s">
        <v>560</v>
      </c>
      <c r="B38" s="357" t="s">
        <v>561</v>
      </c>
      <c r="C38" s="357" t="s">
        <v>562</v>
      </c>
      <c r="D38" s="357" t="s">
        <v>563</v>
      </c>
      <c r="E38" s="357" t="s">
        <v>564</v>
      </c>
      <c r="F38" s="357" t="s">
        <v>565</v>
      </c>
      <c r="G38" s="357" t="s">
        <v>566</v>
      </c>
      <c r="H38" s="357" t="s">
        <v>567</v>
      </c>
      <c r="I38" s="357" t="s">
        <v>568</v>
      </c>
      <c r="J38" s="357" t="s">
        <v>569</v>
      </c>
      <c r="K38" s="357" t="s">
        <v>570</v>
      </c>
      <c r="L38" s="357" t="s">
        <v>571</v>
      </c>
      <c r="M38" s="357" t="s">
        <v>572</v>
      </c>
      <c r="N38" s="244" t="s">
        <v>573</v>
      </c>
    </row>
    <row r="39" spans="1:14" ht="15">
      <c r="A39" s="357" t="s">
        <v>574</v>
      </c>
      <c r="B39" s="245">
        <f t="shared" ref="B39:M39" si="0">IFERROR((B40/B41)*100,B40)</f>
        <v>0</v>
      </c>
      <c r="C39" s="245">
        <f t="shared" si="0"/>
        <v>0</v>
      </c>
      <c r="D39" s="245">
        <f t="shared" si="0"/>
        <v>0</v>
      </c>
      <c r="E39" s="245">
        <v>3</v>
      </c>
      <c r="F39" s="245">
        <f t="shared" si="0"/>
        <v>0</v>
      </c>
      <c r="G39" s="245">
        <f t="shared" si="0"/>
        <v>0</v>
      </c>
      <c r="H39" s="245">
        <f t="shared" si="0"/>
        <v>0</v>
      </c>
      <c r="I39" s="245">
        <f t="shared" si="0"/>
        <v>0</v>
      </c>
      <c r="J39" s="245">
        <f t="shared" si="0"/>
        <v>0</v>
      </c>
      <c r="K39" s="245">
        <f t="shared" si="0"/>
        <v>0</v>
      </c>
      <c r="L39" s="245">
        <f t="shared" si="0"/>
        <v>0</v>
      </c>
      <c r="M39" s="245">
        <f t="shared" si="0"/>
        <v>0</v>
      </c>
      <c r="N39" s="347"/>
    </row>
    <row r="40" spans="1:14" ht="15.75">
      <c r="A40" s="265" t="s">
        <v>575</v>
      </c>
      <c r="B40" s="246">
        <v>0</v>
      </c>
      <c r="C40" s="247">
        <v>0</v>
      </c>
      <c r="D40" s="248">
        <v>0</v>
      </c>
      <c r="E40" s="248">
        <v>0</v>
      </c>
      <c r="F40" s="248">
        <v>0</v>
      </c>
      <c r="G40" s="248">
        <v>0</v>
      </c>
      <c r="H40" s="248">
        <v>0</v>
      </c>
      <c r="I40" s="248">
        <v>0</v>
      </c>
      <c r="J40" s="248">
        <v>0</v>
      </c>
      <c r="K40" s="248">
        <v>0</v>
      </c>
      <c r="L40" s="248">
        <v>0</v>
      </c>
      <c r="M40" s="248">
        <v>0</v>
      </c>
      <c r="N40" s="348"/>
    </row>
    <row r="41" spans="1:14" ht="16.5" thickBot="1">
      <c r="A41" s="356" t="s">
        <v>576</v>
      </c>
      <c r="B41" s="249">
        <v>0</v>
      </c>
      <c r="C41" s="249">
        <v>0</v>
      </c>
      <c r="D41" s="350">
        <v>0</v>
      </c>
      <c r="E41" s="249">
        <v>0</v>
      </c>
      <c r="F41" s="249">
        <v>0</v>
      </c>
      <c r="G41" s="350">
        <v>0</v>
      </c>
      <c r="H41" s="249">
        <v>0</v>
      </c>
      <c r="I41" s="249">
        <v>0</v>
      </c>
      <c r="J41" s="350">
        <v>0</v>
      </c>
      <c r="K41" s="249">
        <v>0</v>
      </c>
      <c r="L41" s="249">
        <v>0</v>
      </c>
      <c r="M41" s="350">
        <v>0</v>
      </c>
      <c r="N41" s="349"/>
    </row>
    <row r="42" spans="1:14" ht="39.75" customHeight="1" thickBot="1">
      <c r="A42" s="355" t="s">
        <v>663</v>
      </c>
      <c r="B42" s="859" t="s">
        <v>653</v>
      </c>
      <c r="C42" s="860"/>
      <c r="D42" s="353"/>
      <c r="E42" s="860" t="s">
        <v>654</v>
      </c>
      <c r="F42" s="860"/>
      <c r="G42" s="351"/>
      <c r="H42" s="860" t="s">
        <v>655</v>
      </c>
      <c r="I42" s="860"/>
      <c r="J42" s="351"/>
      <c r="K42" s="861" t="s">
        <v>656</v>
      </c>
      <c r="L42" s="861"/>
      <c r="M42" s="352"/>
      <c r="N42" s="360">
        <f>+(D42+G42+J42+M42)/4</f>
        <v>0</v>
      </c>
    </row>
    <row r="43" spans="1:14" ht="15">
      <c r="A43" s="831"/>
      <c r="B43" s="832"/>
      <c r="C43" s="832"/>
      <c r="D43" s="833"/>
      <c r="E43" s="832"/>
      <c r="F43" s="832"/>
      <c r="G43" s="833"/>
      <c r="H43" s="832"/>
      <c r="I43" s="832"/>
      <c r="J43" s="833"/>
      <c r="K43" s="832"/>
      <c r="L43" s="832"/>
      <c r="M43" s="833"/>
      <c r="N43" s="250"/>
    </row>
    <row r="44" spans="1:14" ht="15.75">
      <c r="A44" s="834" t="s">
        <v>577</v>
      </c>
      <c r="B44" s="834"/>
      <c r="C44" s="834"/>
      <c r="D44" s="834"/>
      <c r="E44" s="834"/>
      <c r="F44" s="834"/>
      <c r="G44" s="834"/>
      <c r="H44" s="834"/>
      <c r="I44" s="834"/>
      <c r="J44" s="834"/>
      <c r="K44" s="834"/>
      <c r="L44" s="834"/>
      <c r="M44" s="834"/>
      <c r="N44" s="834"/>
    </row>
    <row r="45" spans="1:14" ht="15">
      <c r="A45" s="251"/>
      <c r="B45"/>
      <c r="C45"/>
      <c r="D45"/>
      <c r="E45"/>
      <c r="F45"/>
      <c r="G45"/>
      <c r="H45"/>
      <c r="I45"/>
      <c r="J45"/>
      <c r="K45"/>
      <c r="L45"/>
      <c r="M45"/>
      <c r="N45" s="250"/>
    </row>
    <row r="46" spans="1:14" ht="15">
      <c r="A46" s="251"/>
      <c r="B46"/>
      <c r="C46"/>
      <c r="D46"/>
      <c r="E46"/>
      <c r="F46"/>
      <c r="G46"/>
      <c r="H46"/>
      <c r="I46"/>
      <c r="J46"/>
      <c r="K46"/>
      <c r="L46"/>
      <c r="M46"/>
      <c r="N46" s="250"/>
    </row>
    <row r="47" spans="1:14" ht="15">
      <c r="A47" s="251"/>
      <c r="B47"/>
      <c r="C47"/>
      <c r="D47"/>
      <c r="E47"/>
      <c r="F47"/>
      <c r="G47"/>
      <c r="H47"/>
      <c r="I47"/>
      <c r="J47"/>
      <c r="K47"/>
      <c r="L47"/>
      <c r="M47"/>
      <c r="N47" s="250"/>
    </row>
    <row r="48" spans="1:14" ht="15">
      <c r="A48" s="251"/>
      <c r="B48"/>
      <c r="C48"/>
      <c r="D48"/>
      <c r="E48"/>
      <c r="F48"/>
      <c r="G48"/>
      <c r="H48"/>
      <c r="I48"/>
      <c r="J48"/>
      <c r="K48"/>
      <c r="L48"/>
      <c r="M48"/>
      <c r="N48" s="250"/>
    </row>
    <row r="49" spans="1:14" ht="15">
      <c r="A49" s="251"/>
      <c r="B49"/>
      <c r="C49"/>
      <c r="D49"/>
      <c r="E49"/>
      <c r="F49"/>
      <c r="G49"/>
      <c r="H49"/>
      <c r="I49"/>
      <c r="J49"/>
      <c r="K49"/>
      <c r="L49"/>
      <c r="M49"/>
      <c r="N49" s="250"/>
    </row>
    <row r="50" spans="1:14" ht="15">
      <c r="A50" s="251"/>
      <c r="B50"/>
      <c r="C50"/>
      <c r="D50"/>
      <c r="E50"/>
      <c r="F50"/>
      <c r="G50"/>
      <c r="H50"/>
      <c r="I50"/>
      <c r="J50"/>
      <c r="K50"/>
      <c r="L50"/>
      <c r="M50"/>
      <c r="N50" s="250"/>
    </row>
    <row r="51" spans="1:14" ht="15">
      <c r="A51" s="251"/>
      <c r="B51"/>
      <c r="C51"/>
      <c r="D51"/>
      <c r="E51"/>
      <c r="F51"/>
      <c r="G51"/>
      <c r="H51"/>
      <c r="I51"/>
      <c r="J51"/>
      <c r="K51"/>
      <c r="L51"/>
      <c r="M51"/>
      <c r="N51" s="250"/>
    </row>
    <row r="52" spans="1:14" ht="31.5" customHeight="1" thickBot="1">
      <c r="A52" s="251"/>
      <c r="B52"/>
      <c r="C52"/>
      <c r="D52"/>
      <c r="E52"/>
      <c r="F52"/>
      <c r="G52"/>
      <c r="H52"/>
      <c r="I52"/>
      <c r="J52"/>
      <c r="K52"/>
      <c r="L52"/>
      <c r="M52"/>
      <c r="N52" s="250"/>
    </row>
    <row r="53" spans="1:14" ht="114.75" customHeight="1" thickBot="1">
      <c r="A53" s="835" t="s">
        <v>578</v>
      </c>
      <c r="B53" s="836"/>
      <c r="C53" s="836"/>
      <c r="D53" s="837"/>
      <c r="E53" s="838"/>
      <c r="F53" s="839"/>
      <c r="G53" s="839"/>
      <c r="H53" s="839"/>
      <c r="I53" s="840"/>
      <c r="J53" s="841"/>
      <c r="K53" s="839"/>
      <c r="L53" s="839"/>
      <c r="M53" s="839"/>
      <c r="N53" s="840"/>
    </row>
    <row r="54" spans="1:14" ht="15">
      <c r="A54" s="252"/>
      <c r="B54" s="143"/>
      <c r="C54" s="143"/>
      <c r="D54" s="143"/>
      <c r="E54" s="253"/>
      <c r="F54" s="253"/>
      <c r="G54" s="253"/>
      <c r="H54" s="253"/>
      <c r="I54" s="253"/>
      <c r="J54" s="253"/>
      <c r="K54" s="253"/>
      <c r="L54"/>
      <c r="M54"/>
      <c r="N54" s="250"/>
    </row>
    <row r="55" spans="1:14" ht="31.5">
      <c r="A55" s="358" t="s">
        <v>579</v>
      </c>
      <c r="B55" s="824" t="s">
        <v>580</v>
      </c>
      <c r="C55" s="824"/>
      <c r="D55" s="824"/>
      <c r="E55" s="824"/>
      <c r="F55" s="824"/>
      <c r="G55" s="824"/>
      <c r="H55" s="824"/>
      <c r="I55" s="824"/>
      <c r="J55" s="824"/>
      <c r="K55" s="824"/>
      <c r="L55" s="824"/>
      <c r="M55" s="824"/>
      <c r="N55" s="824"/>
    </row>
    <row r="56" spans="1:14">
      <c r="A56" s="361" t="s">
        <v>658</v>
      </c>
      <c r="B56" s="844"/>
      <c r="C56" s="844"/>
      <c r="D56" s="844"/>
      <c r="E56" s="844"/>
      <c r="F56" s="844"/>
      <c r="G56" s="844"/>
      <c r="H56" s="844"/>
      <c r="I56" s="844"/>
      <c r="J56" s="844"/>
      <c r="K56" s="844"/>
      <c r="L56" s="844"/>
      <c r="M56" s="844"/>
      <c r="N56" s="844"/>
    </row>
    <row r="57" spans="1:14">
      <c r="A57" s="361" t="s">
        <v>659</v>
      </c>
      <c r="B57" s="845"/>
      <c r="C57" s="846"/>
      <c r="D57" s="846"/>
      <c r="E57" s="846"/>
      <c r="F57" s="846"/>
      <c r="G57" s="846"/>
      <c r="H57" s="846"/>
      <c r="I57" s="846"/>
      <c r="J57" s="846"/>
      <c r="K57" s="846"/>
      <c r="L57" s="846"/>
      <c r="M57" s="846"/>
      <c r="N57" s="847"/>
    </row>
    <row r="58" spans="1:14">
      <c r="A58" s="361" t="s">
        <v>660</v>
      </c>
      <c r="B58" s="261"/>
      <c r="C58" s="262"/>
      <c r="D58" s="262"/>
      <c r="E58" s="262"/>
      <c r="F58" s="262"/>
      <c r="G58" s="262"/>
      <c r="H58" s="262"/>
      <c r="I58" s="262"/>
      <c r="J58" s="262"/>
      <c r="K58" s="262"/>
      <c r="L58" s="262"/>
      <c r="M58" s="262"/>
      <c r="N58" s="263"/>
    </row>
    <row r="59" spans="1:14">
      <c r="A59" s="361" t="s">
        <v>661</v>
      </c>
      <c r="B59" s="261"/>
      <c r="C59" s="262"/>
      <c r="D59" s="262"/>
      <c r="E59" s="262"/>
      <c r="F59" s="262"/>
      <c r="G59" s="262"/>
      <c r="H59" s="262"/>
      <c r="I59" s="262"/>
      <c r="J59" s="262"/>
      <c r="K59" s="262"/>
      <c r="L59" s="262"/>
      <c r="M59" s="262"/>
      <c r="N59" s="263"/>
    </row>
    <row r="60" spans="1:14" ht="48" customHeight="1">
      <c r="A60" s="842" t="s">
        <v>662</v>
      </c>
      <c r="B60" s="843"/>
      <c r="C60" s="843"/>
      <c r="D60" s="843"/>
      <c r="E60" s="843"/>
      <c r="F60" s="843"/>
      <c r="G60" s="843"/>
      <c r="H60" s="843"/>
      <c r="I60" s="843"/>
      <c r="J60" s="843"/>
      <c r="K60" s="843"/>
      <c r="L60" s="843"/>
      <c r="M60" s="843"/>
      <c r="N60" s="843"/>
    </row>
    <row r="61" spans="1:14" ht="14.25" customHeight="1">
      <c r="A61" s="361" t="s">
        <v>658</v>
      </c>
      <c r="B61" s="844"/>
      <c r="C61" s="844"/>
      <c r="D61" s="844"/>
      <c r="E61" s="844"/>
      <c r="F61" s="844"/>
      <c r="G61" s="844"/>
      <c r="H61" s="844"/>
      <c r="I61" s="844"/>
      <c r="J61" s="844"/>
      <c r="K61" s="844"/>
      <c r="L61" s="844"/>
      <c r="M61" s="844"/>
      <c r="N61" s="844"/>
    </row>
    <row r="62" spans="1:14" ht="14.25" customHeight="1">
      <c r="A62" s="361" t="s">
        <v>659</v>
      </c>
      <c r="B62" s="845"/>
      <c r="C62" s="846"/>
      <c r="D62" s="846"/>
      <c r="E62" s="846"/>
      <c r="F62" s="846"/>
      <c r="G62" s="846"/>
      <c r="H62" s="846"/>
      <c r="I62" s="846"/>
      <c r="J62" s="846"/>
      <c r="K62" s="846"/>
      <c r="L62" s="846"/>
      <c r="M62" s="846"/>
      <c r="N62" s="847"/>
    </row>
    <row r="63" spans="1:14" ht="14.25" customHeight="1">
      <c r="A63" s="361" t="s">
        <v>660</v>
      </c>
      <c r="B63" s="261"/>
      <c r="C63" s="262"/>
      <c r="D63" s="262"/>
      <c r="E63" s="262"/>
      <c r="F63" s="262"/>
      <c r="G63" s="262"/>
      <c r="H63" s="262"/>
      <c r="I63" s="262"/>
      <c r="J63" s="262"/>
      <c r="K63" s="262"/>
      <c r="L63" s="262"/>
      <c r="M63" s="262"/>
      <c r="N63" s="263"/>
    </row>
    <row r="64" spans="1:14" ht="14.25" customHeight="1">
      <c r="A64" s="361" t="s">
        <v>661</v>
      </c>
      <c r="B64" s="261"/>
      <c r="C64" s="262"/>
      <c r="D64" s="262"/>
      <c r="E64" s="262"/>
      <c r="F64" s="262"/>
      <c r="G64" s="262"/>
      <c r="H64" s="262"/>
      <c r="I64" s="262"/>
      <c r="J64" s="262"/>
      <c r="K64" s="262"/>
      <c r="L64" s="262"/>
      <c r="M64" s="262"/>
      <c r="N64" s="263"/>
    </row>
    <row r="65" spans="1:14" ht="15.75">
      <c r="A65" s="843" t="s">
        <v>657</v>
      </c>
      <c r="B65" s="843"/>
      <c r="C65" s="843"/>
      <c r="D65" s="843"/>
      <c r="E65" s="843"/>
      <c r="F65" s="843"/>
      <c r="G65" s="843"/>
      <c r="H65" s="843"/>
      <c r="I65" s="843"/>
      <c r="J65" s="843"/>
      <c r="K65" s="843"/>
      <c r="L65" s="843"/>
      <c r="M65" s="843"/>
      <c r="N65" s="843"/>
    </row>
    <row r="66" spans="1:14" ht="27.75" customHeight="1">
      <c r="A66" s="848" t="s">
        <v>581</v>
      </c>
      <c r="B66" s="848"/>
      <c r="C66" s="848"/>
      <c r="D66" s="848"/>
      <c r="E66" s="848"/>
      <c r="F66" s="849" t="s">
        <v>582</v>
      </c>
      <c r="G66" s="849"/>
      <c r="H66" s="849"/>
      <c r="I66" s="849"/>
      <c r="J66" s="849"/>
      <c r="K66" s="849" t="s">
        <v>583</v>
      </c>
      <c r="L66" s="849"/>
      <c r="M66" s="849" t="s">
        <v>584</v>
      </c>
      <c r="N66" s="849"/>
    </row>
    <row r="67" spans="1:14">
      <c r="A67" s="432"/>
      <c r="B67" s="432"/>
      <c r="C67" s="432"/>
      <c r="D67" s="432"/>
      <c r="E67" s="432"/>
      <c r="F67" s="431"/>
      <c r="G67" s="431"/>
      <c r="H67" s="431"/>
      <c r="I67" s="431"/>
      <c r="J67" s="431"/>
      <c r="K67" s="431"/>
      <c r="L67" s="431"/>
      <c r="M67" s="431"/>
      <c r="N67" s="431"/>
    </row>
    <row r="68" spans="1:14" ht="15">
      <c r="A68" s="655"/>
      <c r="B68" s="655"/>
      <c r="C68" s="655"/>
      <c r="D68" s="655"/>
      <c r="E68" s="655"/>
      <c r="F68" s="655"/>
      <c r="G68" s="655"/>
      <c r="H68" s="655"/>
      <c r="I68" s="655"/>
      <c r="J68" s="655"/>
      <c r="K68" s="655"/>
      <c r="L68" s="655"/>
      <c r="M68" s="655"/>
      <c r="N68" s="655"/>
    </row>
    <row r="69" spans="1:14" ht="15.75">
      <c r="A69" s="862" t="s">
        <v>170</v>
      </c>
      <c r="B69" s="862"/>
      <c r="C69" s="862"/>
      <c r="D69" s="862"/>
      <c r="E69" s="862"/>
      <c r="F69" s="862"/>
      <c r="G69" s="862"/>
      <c r="H69" s="862"/>
      <c r="I69" s="862"/>
      <c r="J69" s="862"/>
      <c r="K69" s="862"/>
      <c r="L69" s="862"/>
      <c r="M69" s="862"/>
      <c r="N69" s="862"/>
    </row>
    <row r="70" spans="1:14" ht="31.5" customHeight="1">
      <c r="A70" s="359" t="s">
        <v>171</v>
      </c>
      <c r="B70" s="791" t="s">
        <v>172</v>
      </c>
      <c r="C70" s="791"/>
      <c r="D70" s="791" t="s">
        <v>173</v>
      </c>
      <c r="E70" s="791"/>
      <c r="F70" s="791"/>
      <c r="G70" s="791"/>
      <c r="H70" s="791"/>
      <c r="I70" s="791"/>
      <c r="J70" s="791" t="s">
        <v>174</v>
      </c>
      <c r="K70" s="791"/>
      <c r="L70" s="791"/>
      <c r="M70" s="791"/>
      <c r="N70" s="791"/>
    </row>
    <row r="71" spans="1:14">
      <c r="A71" s="195" t="s">
        <v>175</v>
      </c>
      <c r="B71" s="432">
        <v>45224</v>
      </c>
      <c r="C71" s="431"/>
      <c r="D71" s="855" t="s">
        <v>585</v>
      </c>
      <c r="E71" s="855"/>
      <c r="F71" s="855"/>
      <c r="G71" s="855"/>
      <c r="H71" s="855"/>
      <c r="I71" s="855"/>
      <c r="J71" s="854" t="s">
        <v>666</v>
      </c>
      <c r="K71" s="854"/>
      <c r="L71" s="854"/>
      <c r="M71" s="854"/>
      <c r="N71" s="854"/>
    </row>
    <row r="72" spans="1:14" ht="19.5" customHeight="1">
      <c r="A72" s="195" t="s">
        <v>177</v>
      </c>
      <c r="B72" s="432" t="s">
        <v>586</v>
      </c>
      <c r="C72" s="431"/>
      <c r="D72" s="854" t="s">
        <v>587</v>
      </c>
      <c r="E72" s="854"/>
      <c r="F72" s="854"/>
      <c r="G72" s="854"/>
      <c r="H72" s="854"/>
      <c r="I72" s="854"/>
      <c r="J72" s="856" t="s">
        <v>588</v>
      </c>
      <c r="K72" s="857"/>
      <c r="L72" s="857"/>
      <c r="M72" s="857"/>
      <c r="N72" s="858"/>
    </row>
    <row r="73" spans="1:14" ht="23.25" customHeight="1">
      <c r="A73" s="195" t="s">
        <v>178</v>
      </c>
      <c r="B73" s="432">
        <v>45461</v>
      </c>
      <c r="C73" s="431"/>
      <c r="D73" s="855" t="s">
        <v>589</v>
      </c>
      <c r="E73" s="855"/>
      <c r="F73" s="855"/>
      <c r="G73" s="855"/>
      <c r="H73" s="855"/>
      <c r="I73" s="855"/>
      <c r="J73" s="856" t="s">
        <v>588</v>
      </c>
      <c r="K73" s="857"/>
      <c r="L73" s="857"/>
      <c r="M73" s="857"/>
      <c r="N73" s="858"/>
    </row>
    <row r="74" spans="1:14" ht="23.25" customHeight="1">
      <c r="A74" s="257" t="s">
        <v>414</v>
      </c>
      <c r="B74" s="432">
        <v>46051</v>
      </c>
      <c r="C74" s="431"/>
      <c r="D74" s="855" t="s">
        <v>667</v>
      </c>
      <c r="E74" s="855"/>
      <c r="F74" s="855"/>
      <c r="G74" s="855"/>
      <c r="H74" s="855"/>
      <c r="I74" s="855"/>
      <c r="J74" s="856" t="s">
        <v>588</v>
      </c>
      <c r="K74" s="857"/>
      <c r="L74" s="857"/>
      <c r="M74" s="857"/>
      <c r="N74" s="858"/>
    </row>
    <row r="75" spans="1:14" ht="15.75">
      <c r="A75" s="863" t="s">
        <v>179</v>
      </c>
      <c r="B75" s="863"/>
      <c r="C75" s="863"/>
      <c r="D75" s="863"/>
      <c r="E75" s="863"/>
      <c r="F75" s="863"/>
      <c r="G75" s="863"/>
      <c r="H75" s="863"/>
      <c r="I75" s="863"/>
      <c r="J75" s="863"/>
      <c r="K75" s="863"/>
      <c r="L75" s="863"/>
      <c r="M75" s="863"/>
      <c r="N75" s="863"/>
    </row>
    <row r="76" spans="1:14">
      <c r="A76" s="864" t="s">
        <v>180</v>
      </c>
      <c r="B76" s="865"/>
      <c r="C76" s="866"/>
      <c r="D76" s="779" t="s">
        <v>181</v>
      </c>
      <c r="E76" s="779"/>
      <c r="F76" s="779"/>
      <c r="G76" s="779"/>
      <c r="H76" s="867" t="s">
        <v>182</v>
      </c>
      <c r="I76" s="868"/>
      <c r="J76" s="868"/>
      <c r="K76" s="868"/>
      <c r="L76" s="869"/>
      <c r="M76" s="779" t="s">
        <v>183</v>
      </c>
      <c r="N76" s="779"/>
    </row>
    <row r="77" spans="1:14" ht="27" customHeight="1">
      <c r="A77" s="850" t="s">
        <v>184</v>
      </c>
      <c r="B77" s="851"/>
      <c r="C77" s="852"/>
      <c r="D77" s="432" t="s">
        <v>590</v>
      </c>
      <c r="E77" s="432"/>
      <c r="F77" s="432"/>
      <c r="G77" s="432"/>
      <c r="H77" s="479" t="s">
        <v>186</v>
      </c>
      <c r="I77" s="486"/>
      <c r="J77" s="486"/>
      <c r="K77" s="486"/>
      <c r="L77" s="480"/>
      <c r="M77" s="853">
        <v>45471</v>
      </c>
      <c r="N77" s="575"/>
    </row>
    <row r="78" spans="1:14" ht="30" customHeight="1">
      <c r="A78" s="850" t="s">
        <v>184</v>
      </c>
      <c r="B78" s="851"/>
      <c r="C78" s="852"/>
      <c r="D78" s="432" t="s">
        <v>590</v>
      </c>
      <c r="E78" s="432"/>
      <c r="F78" s="432"/>
      <c r="G78" s="432"/>
      <c r="H78" s="479" t="s">
        <v>186</v>
      </c>
      <c r="I78" s="486"/>
      <c r="J78" s="486"/>
      <c r="K78" s="486"/>
      <c r="L78" s="480"/>
      <c r="M78" s="853">
        <v>46051</v>
      </c>
      <c r="N78" s="575"/>
    </row>
  </sheetData>
  <sheetProtection algorithmName="SHA-512" hashValue="2Jvuob7cIJgtR1AFBgxMb6h/ND2fqmFreSvzPlq6BT3d3Zg+isXA8DcoRK5qW5MKKexoTZbmnjVC+SdAnxGxXQ==" saltValue="aaeLWJAzHYacnpmBZZOOFA==" spinCount="100000" sheet="1" objects="1" scenarios="1"/>
  <mergeCells count="123">
    <mergeCell ref="A78:C78"/>
    <mergeCell ref="D78:G78"/>
    <mergeCell ref="H78:L78"/>
    <mergeCell ref="M78:N78"/>
    <mergeCell ref="B42:C42"/>
    <mergeCell ref="E42:F42"/>
    <mergeCell ref="H42:I42"/>
    <mergeCell ref="K42:L42"/>
    <mergeCell ref="B72:C72"/>
    <mergeCell ref="D72:I72"/>
    <mergeCell ref="J72:N72"/>
    <mergeCell ref="B73:C73"/>
    <mergeCell ref="D73:I73"/>
    <mergeCell ref="J73:N73"/>
    <mergeCell ref="A69:N69"/>
    <mergeCell ref="B70:C70"/>
    <mergeCell ref="D70:I70"/>
    <mergeCell ref="J70:N70"/>
    <mergeCell ref="B71:C71"/>
    <mergeCell ref="D71:I71"/>
    <mergeCell ref="A75:N75"/>
    <mergeCell ref="A76:C76"/>
    <mergeCell ref="D76:G76"/>
    <mergeCell ref="H76:L76"/>
    <mergeCell ref="M76:N76"/>
    <mergeCell ref="A77:C77"/>
    <mergeCell ref="D77:G77"/>
    <mergeCell ref="H77:L77"/>
    <mergeCell ref="M77:N77"/>
    <mergeCell ref="J71:N71"/>
    <mergeCell ref="B74:C74"/>
    <mergeCell ref="D74:I74"/>
    <mergeCell ref="J74:N74"/>
    <mergeCell ref="A67:E67"/>
    <mergeCell ref="F67:J67"/>
    <mergeCell ref="K67:L67"/>
    <mergeCell ref="M67:N67"/>
    <mergeCell ref="A68:E68"/>
    <mergeCell ref="F68:J68"/>
    <mergeCell ref="K68:L68"/>
    <mergeCell ref="M68:N68"/>
    <mergeCell ref="B55:N55"/>
    <mergeCell ref="B56:N56"/>
    <mergeCell ref="B57:N57"/>
    <mergeCell ref="A65:N65"/>
    <mergeCell ref="A66:E66"/>
    <mergeCell ref="F66:J66"/>
    <mergeCell ref="K66:L66"/>
    <mergeCell ref="M66:N66"/>
    <mergeCell ref="B62:N62"/>
    <mergeCell ref="A34:N34"/>
    <mergeCell ref="A36:N36"/>
    <mergeCell ref="A43:M43"/>
    <mergeCell ref="A44:N44"/>
    <mergeCell ref="A53:D53"/>
    <mergeCell ref="E53:I53"/>
    <mergeCell ref="J53:N53"/>
    <mergeCell ref="A60:N60"/>
    <mergeCell ref="B61:N61"/>
    <mergeCell ref="A30:N30"/>
    <mergeCell ref="A31:B33"/>
    <mergeCell ref="C31:C33"/>
    <mergeCell ref="D31:H32"/>
    <mergeCell ref="I31:K32"/>
    <mergeCell ref="D33:H33"/>
    <mergeCell ref="I33:K33"/>
    <mergeCell ref="A25:C25"/>
    <mergeCell ref="D25:N25"/>
    <mergeCell ref="A26:N26"/>
    <mergeCell ref="A27:N27"/>
    <mergeCell ref="A28:C28"/>
    <mergeCell ref="D28:F28"/>
    <mergeCell ref="G28:N28"/>
    <mergeCell ref="L18:M18"/>
    <mergeCell ref="D19:N19"/>
    <mergeCell ref="D22:E22"/>
    <mergeCell ref="A24:N24"/>
    <mergeCell ref="A15:N15"/>
    <mergeCell ref="A16:C22"/>
    <mergeCell ref="D16:E16"/>
    <mergeCell ref="G16:H16"/>
    <mergeCell ref="I16:K16"/>
    <mergeCell ref="L16:M16"/>
    <mergeCell ref="D17:N17"/>
    <mergeCell ref="D18:E18"/>
    <mergeCell ref="G18:H18"/>
    <mergeCell ref="I18:K18"/>
    <mergeCell ref="A23:C23"/>
    <mergeCell ref="D23:E23"/>
    <mergeCell ref="D20:E20"/>
    <mergeCell ref="F22:N22"/>
    <mergeCell ref="G23:H23"/>
    <mergeCell ref="A13:C14"/>
    <mergeCell ref="D13:D14"/>
    <mergeCell ref="E13:F13"/>
    <mergeCell ref="G13:N13"/>
    <mergeCell ref="E14:F14"/>
    <mergeCell ref="G14:N14"/>
    <mergeCell ref="A10:C10"/>
    <mergeCell ref="D10:N10"/>
    <mergeCell ref="A11:C11"/>
    <mergeCell ref="D11:N11"/>
    <mergeCell ref="A12:C12"/>
    <mergeCell ref="E12:F12"/>
    <mergeCell ref="G12:N12"/>
    <mergeCell ref="A7:C7"/>
    <mergeCell ref="D7:N7"/>
    <mergeCell ref="A8:C8"/>
    <mergeCell ref="D8:N8"/>
    <mergeCell ref="A9:C9"/>
    <mergeCell ref="D9:K9"/>
    <mergeCell ref="L9:M9"/>
    <mergeCell ref="L1:N3"/>
    <mergeCell ref="A4:N4"/>
    <mergeCell ref="A5:N5"/>
    <mergeCell ref="A6:C6"/>
    <mergeCell ref="D6:K6"/>
    <mergeCell ref="L6:M6"/>
    <mergeCell ref="C1:K2"/>
    <mergeCell ref="C3:K3"/>
    <mergeCell ref="A1:B1"/>
    <mergeCell ref="A2:B2"/>
    <mergeCell ref="A3:B3"/>
  </mergeCells>
  <conditionalFormatting sqref="E53:E54">
    <cfRule type="containsText" dxfId="2" priority="1" stopIfTrue="1" operator="containsText" text="ALTO">
      <formula>NOT(ISERROR(SEARCH("ALTO",E53)))</formula>
    </cfRule>
    <cfRule type="containsText" dxfId="1" priority="2" stopIfTrue="1" operator="containsText" text="MEDIO">
      <formula>NOT(ISERROR(SEARCH("MEDIO",E53)))</formula>
    </cfRule>
    <cfRule type="containsText" dxfId="0" priority="3" stopIfTrue="1" operator="containsText" text="BAJO">
      <formula>NOT(ISERROR(SEARCH("BAJO",E53)))</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'E:\INDICADORES 2026\[1. Direccionamiento Estratégico y Planeación.xlsx]Hoja1'!#REF!</xm:f>
          </x14:formula1>
          <xm:sqref>N6</xm:sqref>
        </x14:dataValidation>
        <x14:dataValidation type="list" allowBlank="1" showInputMessage="1" showErrorMessage="1" xr:uid="{00000000-0002-0000-0300-000001000000}">
          <x14:formula1>
            <xm:f>'E:\INDICADORES 2026\[1. Direccionamiento Estratégico y Planeación.xlsx]Hoja1'!#REF!</xm:f>
          </x14:formula1>
          <xm:sqref>D28 D6 D11:N11 L16:M16 L18:M18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8"/>
  <sheetViews>
    <sheetView topLeftCell="A7" workbookViewId="0">
      <selection activeCell="H24" sqref="H24"/>
    </sheetView>
  </sheetViews>
  <sheetFormatPr baseColWidth="10" defaultRowHeight="15"/>
  <sheetData>
    <row r="1" spans="1:1">
      <c r="A1" t="s">
        <v>103</v>
      </c>
    </row>
    <row r="2" spans="1:1">
      <c r="A2" t="s">
        <v>104</v>
      </c>
    </row>
    <row r="3" spans="1:1">
      <c r="A3" t="s">
        <v>105</v>
      </c>
    </row>
    <row r="4" spans="1:1">
      <c r="A4" t="s">
        <v>106</v>
      </c>
    </row>
    <row r="5" spans="1:1">
      <c r="A5" t="s">
        <v>107</v>
      </c>
    </row>
    <row r="19" spans="1:30" ht="60" customHeight="1">
      <c r="A19" s="10"/>
      <c r="B19" s="38" t="s">
        <v>102</v>
      </c>
      <c r="C19" s="39"/>
      <c r="D19" s="6"/>
      <c r="E19" s="28" t="s">
        <v>66</v>
      </c>
      <c r="F19" s="29"/>
      <c r="G19" s="30"/>
      <c r="H19" s="31" t="s">
        <v>67</v>
      </c>
      <c r="I19" s="30"/>
      <c r="J19" s="30"/>
      <c r="K19" s="30"/>
      <c r="L19" s="30"/>
      <c r="M19" s="31"/>
      <c r="N19" s="32">
        <v>1</v>
      </c>
      <c r="O19" s="33">
        <v>0.79</v>
      </c>
      <c r="P19" s="33">
        <v>0.49</v>
      </c>
      <c r="Q19" s="10">
        <v>2024</v>
      </c>
      <c r="R19" s="10"/>
      <c r="S19" s="10"/>
      <c r="T19" s="10"/>
      <c r="U19" s="10"/>
      <c r="V19" s="10"/>
      <c r="W19" s="28"/>
      <c r="X19" s="10"/>
      <c r="Y19" s="6"/>
      <c r="Z19" s="6"/>
      <c r="AA19" s="6"/>
      <c r="AB19" s="6"/>
      <c r="AC19" s="674"/>
      <c r="AD19" s="674"/>
    </row>
    <row r="20" spans="1:30" ht="60" customHeight="1">
      <c r="A20" s="10"/>
      <c r="B20" s="38" t="s">
        <v>102</v>
      </c>
      <c r="C20" s="39"/>
      <c r="D20" s="6"/>
      <c r="E20" s="28" t="s">
        <v>68</v>
      </c>
      <c r="F20" s="29"/>
      <c r="G20" s="30"/>
      <c r="H20" s="31" t="s">
        <v>69</v>
      </c>
      <c r="I20" s="30"/>
      <c r="J20" s="30"/>
      <c r="K20" s="30"/>
      <c r="L20" s="30"/>
      <c r="M20" s="31"/>
      <c r="N20" s="32">
        <v>1</v>
      </c>
      <c r="O20" s="33">
        <v>0.79</v>
      </c>
      <c r="P20" s="33">
        <v>0.49</v>
      </c>
      <c r="Q20" s="10">
        <v>2024</v>
      </c>
      <c r="R20" s="10"/>
      <c r="S20" s="10"/>
      <c r="T20" s="10"/>
      <c r="U20" s="10"/>
      <c r="V20" s="10"/>
      <c r="W20" s="28"/>
      <c r="X20" s="10"/>
      <c r="Y20" s="6"/>
      <c r="Z20" s="6"/>
      <c r="AA20" s="6"/>
      <c r="AB20" s="6"/>
      <c r="AC20" s="674"/>
      <c r="AD20" s="674"/>
    </row>
    <row r="21" spans="1:30" ht="60" customHeight="1">
      <c r="A21" s="10"/>
      <c r="B21" s="38" t="s">
        <v>102</v>
      </c>
      <c r="C21" s="39"/>
      <c r="D21" s="6"/>
      <c r="E21" s="28" t="s">
        <v>71</v>
      </c>
      <c r="F21" s="29" t="s">
        <v>70</v>
      </c>
      <c r="G21" s="30"/>
      <c r="H21" s="31" t="s">
        <v>72</v>
      </c>
      <c r="I21" s="30"/>
      <c r="J21" s="30"/>
      <c r="K21" s="30"/>
      <c r="L21" s="30"/>
      <c r="M21" s="31"/>
      <c r="N21" s="32">
        <v>1</v>
      </c>
      <c r="O21" s="33">
        <v>0.79</v>
      </c>
      <c r="P21" s="33">
        <v>0.49</v>
      </c>
      <c r="Q21" s="10">
        <v>2024</v>
      </c>
      <c r="R21" s="10"/>
      <c r="S21" s="10"/>
      <c r="T21" s="10"/>
      <c r="U21" s="10"/>
      <c r="V21" s="10"/>
      <c r="W21" s="28"/>
      <c r="X21" s="10"/>
      <c r="Y21" s="6"/>
      <c r="Z21" s="6"/>
      <c r="AA21" s="6"/>
      <c r="AB21" s="6"/>
      <c r="AC21" s="674"/>
      <c r="AD21" s="674"/>
    </row>
    <row r="22" spans="1:30" ht="60" customHeight="1">
      <c r="A22" s="10"/>
      <c r="B22" s="38" t="s">
        <v>102</v>
      </c>
      <c r="C22" s="39"/>
      <c r="D22" s="6"/>
      <c r="E22" s="28" t="s">
        <v>74</v>
      </c>
      <c r="F22" s="29" t="s">
        <v>73</v>
      </c>
      <c r="G22" s="30"/>
      <c r="H22" s="31" t="s">
        <v>75</v>
      </c>
      <c r="I22" s="30"/>
      <c r="J22" s="30"/>
      <c r="K22" s="30"/>
      <c r="L22" s="30"/>
      <c r="M22" s="31"/>
      <c r="N22" s="32">
        <v>1</v>
      </c>
      <c r="O22" s="33">
        <v>0.79</v>
      </c>
      <c r="P22" s="33">
        <v>0.49</v>
      </c>
      <c r="Q22" s="10">
        <v>2024</v>
      </c>
      <c r="R22" s="10"/>
      <c r="S22" s="10"/>
      <c r="T22" s="10"/>
      <c r="U22" s="10"/>
      <c r="V22" s="10"/>
      <c r="W22" s="28"/>
      <c r="X22" s="10"/>
      <c r="Y22" s="6"/>
      <c r="Z22" s="6"/>
      <c r="AA22" s="6"/>
      <c r="AB22" s="6"/>
      <c r="AC22" s="674"/>
      <c r="AD22" s="674"/>
    </row>
    <row r="23" spans="1:30" ht="60" customHeight="1">
      <c r="A23" s="10"/>
      <c r="B23" s="38" t="s">
        <v>102</v>
      </c>
      <c r="C23" s="39"/>
      <c r="D23" s="6"/>
      <c r="E23" s="28" t="s">
        <v>76</v>
      </c>
      <c r="F23" s="29"/>
      <c r="G23" s="30"/>
      <c r="H23" s="31" t="s">
        <v>77</v>
      </c>
      <c r="I23" s="30"/>
      <c r="J23" s="30"/>
      <c r="K23" s="30"/>
      <c r="L23" s="30"/>
      <c r="M23" s="31"/>
      <c r="N23" s="32">
        <v>1</v>
      </c>
      <c r="O23" s="33">
        <v>0.79</v>
      </c>
      <c r="P23" s="33">
        <v>0.49</v>
      </c>
      <c r="Q23" s="10">
        <v>2024</v>
      </c>
      <c r="R23" s="10"/>
      <c r="S23" s="10"/>
      <c r="T23" s="10"/>
      <c r="U23" s="10"/>
      <c r="V23" s="10"/>
      <c r="W23" s="28"/>
      <c r="X23" s="10"/>
      <c r="Y23" s="6"/>
      <c r="Z23" s="6"/>
      <c r="AA23" s="6"/>
      <c r="AB23" s="6"/>
      <c r="AC23" s="34"/>
      <c r="AD23" s="34"/>
    </row>
    <row r="24" spans="1:30" ht="60" customHeight="1">
      <c r="A24" s="10"/>
      <c r="B24" s="38" t="s">
        <v>102</v>
      </c>
      <c r="C24" s="39"/>
      <c r="D24" s="6"/>
      <c r="E24" s="28" t="s">
        <v>78</v>
      </c>
      <c r="F24" s="29"/>
      <c r="G24" s="30"/>
      <c r="H24" s="31" t="s">
        <v>79</v>
      </c>
      <c r="I24" s="30"/>
      <c r="J24" s="30"/>
      <c r="K24" s="30"/>
      <c r="L24" s="30"/>
      <c r="M24" s="31"/>
      <c r="N24" s="32">
        <v>1</v>
      </c>
      <c r="O24" s="33">
        <v>0.79</v>
      </c>
      <c r="P24" s="33">
        <v>0.49</v>
      </c>
      <c r="Q24" s="10">
        <v>2024</v>
      </c>
      <c r="R24" s="10"/>
      <c r="S24" s="10"/>
      <c r="T24" s="10"/>
      <c r="U24" s="10"/>
      <c r="V24" s="10"/>
      <c r="W24" s="28"/>
      <c r="X24" s="10"/>
      <c r="Y24" s="6"/>
      <c r="Z24" s="6"/>
      <c r="AA24" s="6"/>
      <c r="AB24" s="6"/>
      <c r="AC24" s="34"/>
      <c r="AD24" s="34"/>
    </row>
    <row r="25" spans="1:30" ht="60" customHeight="1">
      <c r="A25" s="10"/>
      <c r="B25" s="38" t="s">
        <v>102</v>
      </c>
      <c r="C25" s="39"/>
      <c r="D25" s="6"/>
      <c r="E25" s="28" t="s">
        <v>80</v>
      </c>
      <c r="F25" s="29"/>
      <c r="G25" s="30"/>
      <c r="H25" s="34"/>
      <c r="I25" s="30"/>
      <c r="J25" s="30"/>
      <c r="K25" s="30"/>
      <c r="L25" s="30"/>
      <c r="M25" s="34"/>
      <c r="N25" s="32">
        <v>1</v>
      </c>
      <c r="O25" s="33">
        <v>0.79</v>
      </c>
      <c r="P25" s="33">
        <v>0.49</v>
      </c>
      <c r="Q25" s="10">
        <v>2024</v>
      </c>
      <c r="R25" s="10"/>
      <c r="S25" s="10"/>
      <c r="T25" s="10"/>
      <c r="U25" s="10"/>
      <c r="V25" s="10"/>
      <c r="W25" s="28"/>
      <c r="X25" s="10"/>
      <c r="Y25" s="6"/>
      <c r="Z25" s="6"/>
      <c r="AA25" s="6"/>
      <c r="AB25" s="6"/>
      <c r="AC25" s="34"/>
      <c r="AD25" s="34"/>
    </row>
    <row r="26" spans="1:30" ht="60" customHeight="1">
      <c r="A26" s="10"/>
      <c r="B26" s="38" t="s">
        <v>102</v>
      </c>
      <c r="C26" s="39"/>
      <c r="D26" s="6"/>
      <c r="E26" s="28" t="s">
        <v>81</v>
      </c>
      <c r="F26" s="29"/>
      <c r="G26" s="30"/>
      <c r="H26" s="31" t="s">
        <v>82</v>
      </c>
      <c r="I26" s="30"/>
      <c r="J26" s="30"/>
      <c r="K26" s="30"/>
      <c r="L26" s="30"/>
      <c r="M26" s="31"/>
      <c r="N26" s="32">
        <v>1</v>
      </c>
      <c r="O26" s="33">
        <v>0.79</v>
      </c>
      <c r="P26" s="33">
        <v>0.49</v>
      </c>
      <c r="Q26" s="10">
        <v>2024</v>
      </c>
      <c r="R26" s="10"/>
      <c r="S26" s="10"/>
      <c r="T26" s="10"/>
      <c r="U26" s="10"/>
      <c r="V26" s="10"/>
      <c r="W26" s="28"/>
      <c r="X26" s="10"/>
      <c r="Y26" s="6"/>
      <c r="Z26" s="6"/>
      <c r="AA26" s="6"/>
      <c r="AB26" s="6"/>
      <c r="AC26" s="34"/>
      <c r="AD26" s="34"/>
    </row>
    <row r="27" spans="1:30" ht="60" customHeight="1">
      <c r="A27" s="10"/>
      <c r="B27" s="38" t="s">
        <v>102</v>
      </c>
      <c r="C27" s="39"/>
      <c r="D27" s="6"/>
      <c r="E27" s="28" t="s">
        <v>83</v>
      </c>
      <c r="F27" s="29"/>
      <c r="G27" s="30"/>
      <c r="H27" s="31" t="s">
        <v>84</v>
      </c>
      <c r="I27" s="30"/>
      <c r="J27" s="30"/>
      <c r="K27" s="30"/>
      <c r="L27" s="30"/>
      <c r="M27" s="31"/>
      <c r="N27" s="32">
        <v>1</v>
      </c>
      <c r="O27" s="33">
        <v>0.79</v>
      </c>
      <c r="P27" s="33">
        <v>0.49</v>
      </c>
      <c r="Q27" s="10">
        <v>2024</v>
      </c>
      <c r="R27" s="10"/>
      <c r="S27" s="10"/>
      <c r="T27" s="10"/>
      <c r="U27" s="10"/>
      <c r="V27" s="10"/>
      <c r="W27" s="28"/>
      <c r="X27" s="10"/>
      <c r="Y27" s="6"/>
      <c r="Z27" s="6"/>
      <c r="AA27" s="6"/>
      <c r="AB27" s="6"/>
      <c r="AC27" s="34"/>
      <c r="AD27" s="34"/>
    </row>
    <row r="28" spans="1:30" ht="60" customHeight="1">
      <c r="A28" s="10"/>
      <c r="B28" s="38" t="s">
        <v>102</v>
      </c>
      <c r="C28" s="39"/>
      <c r="D28" s="6"/>
      <c r="E28" s="28" t="s">
        <v>85</v>
      </c>
      <c r="F28" s="29"/>
      <c r="G28" s="30"/>
      <c r="H28" s="31"/>
      <c r="I28" s="30"/>
      <c r="J28" s="30"/>
      <c r="K28" s="30"/>
      <c r="L28" s="30"/>
      <c r="M28" s="31"/>
      <c r="N28" s="32">
        <v>1</v>
      </c>
      <c r="O28" s="33">
        <v>0.79</v>
      </c>
      <c r="P28" s="33">
        <v>0.49</v>
      </c>
      <c r="Q28" s="10">
        <v>2024</v>
      </c>
      <c r="R28" s="10"/>
      <c r="S28" s="10"/>
      <c r="T28" s="10"/>
      <c r="U28" s="10"/>
      <c r="V28" s="10"/>
      <c r="W28" s="28"/>
      <c r="X28" s="10"/>
      <c r="Y28" s="6"/>
      <c r="Z28" s="6"/>
      <c r="AA28" s="6"/>
      <c r="AB28" s="6"/>
      <c r="AC28" s="34"/>
      <c r="AD28" s="34"/>
    </row>
  </sheetData>
  <mergeCells count="4">
    <mergeCell ref="AC22:AD22"/>
    <mergeCell ref="AC19:AD19"/>
    <mergeCell ref="AC20:AD20"/>
    <mergeCell ref="AC21:AD21"/>
  </mergeCell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700-000000000000}">
          <x14:formula1>
            <xm:f>Hoja4!$I$2:$I$5</xm:f>
          </x14:formula1>
          <xm:sqref>B19:B28</xm:sqref>
        </x14:dataValidation>
        <x14:dataValidation type="list" allowBlank="1" showInputMessage="1" showErrorMessage="1" xr:uid="{00000000-0002-0000-0700-000001000000}">
          <x14:formula1>
            <xm:f>Hoja4!$G$2:$G$21</xm:f>
          </x14:formula1>
          <xm:sqref>C19:C28</xm:sqref>
        </x14:dataValidation>
        <x14:dataValidation type="list" allowBlank="1" showInputMessage="1" showErrorMessage="1" xr:uid="{00000000-0002-0000-0700-000002000000}">
          <x14:formula1>
            <xm:f>Hoja4!$R$2:$R$7</xm:f>
          </x14:formula1>
          <xm:sqref>K19:K28</xm:sqref>
        </x14:dataValidation>
        <x14:dataValidation type="list" allowBlank="1" showInputMessage="1" showErrorMessage="1" xr:uid="{00000000-0002-0000-0700-000003000000}">
          <x14:formula1>
            <xm:f>Hoja4!$T$2:$T$4</xm:f>
          </x14:formula1>
          <xm:sqref>J19:J28</xm:sqref>
        </x14:dataValidation>
        <x14:dataValidation type="list" allowBlank="1" showInputMessage="1" showErrorMessage="1" xr:uid="{00000000-0002-0000-0700-000004000000}">
          <x14:formula1>
            <xm:f>Hoja4!$V$2:$V$3</xm:f>
          </x14:formula1>
          <xm:sqref>I19:I28</xm:sqref>
        </x14:dataValidation>
        <x14:dataValidation type="list" allowBlank="1" showInputMessage="1" showErrorMessage="1" xr:uid="{00000000-0002-0000-0700-000005000000}">
          <x14:formula1>
            <xm:f>Hoja4!$K$2:$K$21</xm:f>
          </x14:formula1>
          <xm:sqref>G19:G28</xm:sqref>
        </x14:dataValidation>
        <x14:dataValidation type="list" allowBlank="1" showInputMessage="1" showErrorMessage="1" xr:uid="{00000000-0002-0000-0700-000006000000}">
          <x14:formula1>
            <xm:f>Hoja4!$A$2:$A$10</xm:f>
          </x14:formula1>
          <xm:sqref>W19:W28</xm:sqref>
        </x14:dataValidation>
        <x14:dataValidation type="list" allowBlank="1" showInputMessage="1" showErrorMessage="1" xr:uid="{00000000-0002-0000-0700-000008000000}">
          <x14:formula1>
            <xm:f>Hoja4!$P$37:$P$42</xm:f>
          </x14:formula1>
          <xm:sqref>L19:L28</xm:sqref>
        </x14:dataValidation>
        <x14:dataValidation type="list" allowBlank="1" showInputMessage="1" showErrorMessage="1" xr:uid="{00000000-0002-0000-0700-000007000000}">
          <x14:formula1>
            <xm:f>Hoja4!$C$2:$C$9</xm:f>
          </x14:formula1>
          <xm:sqref>X19:X28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2"/>
  <sheetViews>
    <sheetView workbookViewId="0">
      <selection activeCell="A11" sqref="A11:A13"/>
    </sheetView>
  </sheetViews>
  <sheetFormatPr baseColWidth="10" defaultRowHeight="15"/>
  <cols>
    <col min="1" max="2" width="48.42578125" customWidth="1"/>
    <col min="3" max="3" width="45.28515625" customWidth="1"/>
    <col min="7" max="7" width="52.5703125" customWidth="1"/>
    <col min="8" max="8" width="14.85546875" customWidth="1"/>
    <col min="9" max="9" width="27.85546875" customWidth="1"/>
    <col min="11" max="11" width="18.28515625" customWidth="1"/>
    <col min="17" max="17" width="66.140625" customWidth="1"/>
  </cols>
  <sheetData>
    <row r="1" spans="1:22">
      <c r="A1" t="s">
        <v>618</v>
      </c>
      <c r="C1" t="s">
        <v>616</v>
      </c>
      <c r="E1" t="s">
        <v>123</v>
      </c>
      <c r="G1" t="s">
        <v>125</v>
      </c>
      <c r="I1" s="11" t="s">
        <v>140</v>
      </c>
      <c r="K1" s="7" t="s">
        <v>25</v>
      </c>
      <c r="Q1" t="s">
        <v>433</v>
      </c>
      <c r="R1" s="25" t="s">
        <v>134</v>
      </c>
      <c r="T1" t="s">
        <v>137</v>
      </c>
      <c r="V1" t="s">
        <v>139</v>
      </c>
    </row>
    <row r="2" spans="1:22" ht="19.5" customHeight="1">
      <c r="A2" s="19" t="s">
        <v>625</v>
      </c>
      <c r="C2" s="19" t="s">
        <v>619</v>
      </c>
      <c r="E2" s="19" t="s">
        <v>109</v>
      </c>
      <c r="G2" s="186" t="s">
        <v>487</v>
      </c>
      <c r="H2" s="35"/>
      <c r="I2" s="12" t="s">
        <v>101</v>
      </c>
      <c r="K2" s="8" t="s">
        <v>26</v>
      </c>
      <c r="Q2" s="131" t="s">
        <v>429</v>
      </c>
      <c r="R2" s="6" t="s">
        <v>8</v>
      </c>
      <c r="T2" s="27" t="s">
        <v>135</v>
      </c>
      <c r="V2" s="12" t="s">
        <v>131</v>
      </c>
    </row>
    <row r="3" spans="1:22" ht="63" customHeight="1">
      <c r="A3" s="19" t="s">
        <v>626</v>
      </c>
      <c r="C3" s="19" t="s">
        <v>620</v>
      </c>
      <c r="E3" s="19" t="s">
        <v>110</v>
      </c>
      <c r="G3" s="186" t="s">
        <v>488</v>
      </c>
      <c r="H3" s="35"/>
      <c r="I3" s="37" t="s">
        <v>102</v>
      </c>
      <c r="K3" s="8" t="s">
        <v>27</v>
      </c>
      <c r="Q3" s="131" t="s">
        <v>430</v>
      </c>
      <c r="R3" s="6" t="s">
        <v>11</v>
      </c>
      <c r="T3" s="27" t="s">
        <v>3</v>
      </c>
      <c r="V3" s="12" t="s">
        <v>138</v>
      </c>
    </row>
    <row r="4" spans="1:22" ht="20.100000000000001" customHeight="1">
      <c r="A4" s="19" t="s">
        <v>122</v>
      </c>
      <c r="C4" s="19" t="s">
        <v>621</v>
      </c>
      <c r="E4" s="19" t="s">
        <v>124</v>
      </c>
      <c r="G4" s="186" t="s">
        <v>489</v>
      </c>
      <c r="H4" s="35"/>
      <c r="I4" s="37" t="s">
        <v>141</v>
      </c>
      <c r="K4" s="8" t="s">
        <v>28</v>
      </c>
      <c r="Q4" s="131" t="s">
        <v>431</v>
      </c>
      <c r="R4" s="6" t="s">
        <v>15</v>
      </c>
      <c r="T4" s="27" t="s">
        <v>136</v>
      </c>
    </row>
    <row r="5" spans="1:22" ht="20.100000000000001" customHeight="1">
      <c r="A5" s="19" t="s">
        <v>627</v>
      </c>
      <c r="C5" s="19" t="s">
        <v>622</v>
      </c>
      <c r="G5" s="21" t="s">
        <v>490</v>
      </c>
      <c r="H5" s="35"/>
      <c r="I5" s="17" t="s">
        <v>142</v>
      </c>
      <c r="K5" s="8" t="s">
        <v>29</v>
      </c>
      <c r="Q5" s="131" t="s">
        <v>432</v>
      </c>
      <c r="R5" s="6" t="s">
        <v>18</v>
      </c>
      <c r="T5" s="27" t="s">
        <v>202</v>
      </c>
    </row>
    <row r="6" spans="1:22" ht="20.100000000000001" customHeight="1">
      <c r="A6" s="19" t="s">
        <v>628</v>
      </c>
      <c r="C6" s="19" t="s">
        <v>623</v>
      </c>
      <c r="G6" s="21" t="s">
        <v>491</v>
      </c>
      <c r="H6" s="35"/>
      <c r="I6" s="35"/>
      <c r="K6" s="8" t="s">
        <v>30</v>
      </c>
      <c r="R6" s="6" t="s">
        <v>20</v>
      </c>
      <c r="T6" s="27" t="s">
        <v>217</v>
      </c>
    </row>
    <row r="7" spans="1:22" ht="20.100000000000001" customHeight="1">
      <c r="A7" s="19" t="s">
        <v>629</v>
      </c>
      <c r="C7" s="19" t="s">
        <v>624</v>
      </c>
      <c r="G7" s="22" t="s">
        <v>492</v>
      </c>
      <c r="H7" s="35"/>
      <c r="I7" s="35"/>
      <c r="K7" s="8" t="s">
        <v>29</v>
      </c>
      <c r="R7" s="6" t="s">
        <v>1</v>
      </c>
    </row>
    <row r="8" spans="1:22" ht="20.100000000000001" customHeight="1">
      <c r="A8" s="19"/>
      <c r="C8" s="19"/>
      <c r="G8" s="21" t="s">
        <v>493</v>
      </c>
      <c r="H8" s="35"/>
      <c r="I8" s="35"/>
      <c r="K8" s="8" t="s">
        <v>31</v>
      </c>
    </row>
    <row r="9" spans="1:22" ht="20.100000000000001" customHeight="1">
      <c r="A9" s="19"/>
      <c r="C9" s="19"/>
      <c r="G9" s="21" t="s">
        <v>494</v>
      </c>
      <c r="H9" s="35"/>
      <c r="I9" s="35"/>
      <c r="K9" s="8" t="s">
        <v>32</v>
      </c>
    </row>
    <row r="10" spans="1:22" ht="20.100000000000001" customHeight="1">
      <c r="A10" s="19"/>
      <c r="G10" s="21" t="s">
        <v>495</v>
      </c>
      <c r="H10" s="35"/>
      <c r="I10" s="35"/>
      <c r="K10" s="8" t="s">
        <v>33</v>
      </c>
    </row>
    <row r="11" spans="1:22" ht="20.100000000000001" customHeight="1">
      <c r="A11" s="421" t="s">
        <v>745</v>
      </c>
      <c r="G11" s="71" t="s">
        <v>496</v>
      </c>
      <c r="H11" s="35"/>
      <c r="I11" s="35"/>
      <c r="K11" s="8" t="s">
        <v>34</v>
      </c>
    </row>
    <row r="12" spans="1:22" ht="20.100000000000001" customHeight="1">
      <c r="A12" s="421" t="s">
        <v>746</v>
      </c>
      <c r="G12" s="71" t="s">
        <v>497</v>
      </c>
      <c r="H12" s="35"/>
      <c r="I12" s="35"/>
      <c r="K12" s="8" t="s">
        <v>35</v>
      </c>
    </row>
    <row r="13" spans="1:22" ht="20.100000000000001" customHeight="1">
      <c r="A13" s="421" t="s">
        <v>24</v>
      </c>
      <c r="G13" s="71" t="s">
        <v>498</v>
      </c>
      <c r="H13" s="35"/>
      <c r="I13" s="35"/>
      <c r="K13" s="8" t="s">
        <v>36</v>
      </c>
    </row>
    <row r="14" spans="1:22" ht="20.100000000000001" customHeight="1">
      <c r="G14" s="71" t="s">
        <v>499</v>
      </c>
      <c r="H14" s="36"/>
      <c r="I14" s="36"/>
      <c r="K14" s="8" t="s">
        <v>37</v>
      </c>
    </row>
    <row r="15" spans="1:22" ht="20.100000000000001" customHeight="1">
      <c r="G15" s="71" t="s">
        <v>500</v>
      </c>
      <c r="H15" s="19"/>
      <c r="I15" s="19"/>
      <c r="K15" s="8" t="s">
        <v>38</v>
      </c>
    </row>
    <row r="16" spans="1:22" ht="20.100000000000001" customHeight="1">
      <c r="G16" s="71" t="s">
        <v>501</v>
      </c>
      <c r="H16" s="19"/>
      <c r="I16" s="19"/>
      <c r="K16" s="8" t="s">
        <v>39</v>
      </c>
    </row>
    <row r="17" spans="7:11" ht="20.100000000000001" customHeight="1">
      <c r="G17" s="23" t="s">
        <v>502</v>
      </c>
      <c r="H17" s="19"/>
      <c r="I17" s="19"/>
      <c r="K17" s="8" t="s">
        <v>40</v>
      </c>
    </row>
    <row r="18" spans="7:11" ht="20.100000000000001" customHeight="1">
      <c r="G18" s="24"/>
      <c r="H18" s="19"/>
      <c r="I18" s="19"/>
      <c r="K18" s="8" t="s">
        <v>41</v>
      </c>
    </row>
    <row r="19" spans="7:11" ht="20.100000000000001" customHeight="1">
      <c r="G19" s="24"/>
      <c r="H19" s="19"/>
      <c r="I19" s="19"/>
      <c r="K19" s="8" t="s">
        <v>42</v>
      </c>
    </row>
    <row r="20" spans="7:11" ht="20.100000000000001" customHeight="1">
      <c r="G20" s="24"/>
      <c r="H20" s="19"/>
      <c r="I20" s="19"/>
      <c r="K20" s="8" t="s">
        <v>43</v>
      </c>
    </row>
    <row r="21" spans="7:11" ht="20.100000000000001" customHeight="1">
      <c r="G21" s="9"/>
      <c r="H21" s="8"/>
      <c r="I21" s="8"/>
      <c r="K21" s="8" t="s">
        <v>44</v>
      </c>
    </row>
    <row r="37" spans="16:17">
      <c r="P37" s="57" t="s">
        <v>132</v>
      </c>
    </row>
    <row r="38" spans="16:17" ht="60">
      <c r="P38" s="26" t="s">
        <v>4</v>
      </c>
      <c r="Q38" s="58" t="s">
        <v>224</v>
      </c>
    </row>
    <row r="39" spans="16:17" ht="72.75" customHeight="1">
      <c r="P39" s="26" t="s">
        <v>10</v>
      </c>
      <c r="Q39" s="58" t="s">
        <v>225</v>
      </c>
    </row>
    <row r="40" spans="16:17" ht="90">
      <c r="P40" s="26" t="s">
        <v>14</v>
      </c>
      <c r="Q40" s="58" t="s">
        <v>226</v>
      </c>
    </row>
    <row r="41" spans="16:17" ht="75">
      <c r="P41" s="26" t="s">
        <v>17</v>
      </c>
      <c r="Q41" s="58" t="s">
        <v>227</v>
      </c>
    </row>
    <row r="42" spans="16:17" ht="75">
      <c r="P42" s="26" t="s">
        <v>133</v>
      </c>
      <c r="Q42" s="58"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INDICE</vt:lpstr>
      <vt:lpstr>1. MATRIZ DE INDICADORES </vt:lpstr>
      <vt:lpstr>2. TABLERO DE CUMPLIMIENTO</vt:lpstr>
      <vt:lpstr>3. DESEMPEÑO CONSOLIDADO</vt:lpstr>
      <vt:lpstr>4.CONTROL DE REPORTE DE INDIC</vt:lpstr>
      <vt:lpstr>5. FRECUENCIA DE MEDICIÓN</vt:lpstr>
      <vt:lpstr>6. FICHA INDICADOR </vt:lpstr>
      <vt:lpstr>Hoja2</vt:lpstr>
      <vt:lpstr>Hoja4</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Yeimis Vasquez</dc:creator>
  <cp:lastModifiedBy>Dm</cp:lastModifiedBy>
  <cp:lastPrinted>2025-05-20T16:52:08Z</cp:lastPrinted>
  <dcterms:created xsi:type="dcterms:W3CDTF">2021-09-14T23:06:22Z</dcterms:created>
  <dcterms:modified xsi:type="dcterms:W3CDTF">2026-03-03T05:06:30Z</dcterms:modified>
</cp:coreProperties>
</file>