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updateLinks="always"/>
  <mc:AlternateContent xmlns:mc="http://schemas.openxmlformats.org/markup-compatibility/2006">
    <mc:Choice Requires="x15">
      <x15ac:absPath xmlns:x15ac="http://schemas.microsoft.com/office/spreadsheetml/2010/11/ac" url="/Users/johanazambrano/Documents/CIG 2026-2029/2026/FURAG/FURAG 2025 /Control Interno /CIN206/"/>
    </mc:Choice>
  </mc:AlternateContent>
  <xr:revisionPtr revIDLastSave="0" documentId="8_{8113A075-BFA4-AF49-BFEF-4D77167085DB}" xr6:coauthVersionLast="47" xr6:coauthVersionMax="47" xr10:uidLastSave="{00000000-0000-0000-0000-000000000000}"/>
  <bookViews>
    <workbookView xWindow="0" yWindow="0" windowWidth="28800" windowHeight="18000" activeTab="1" xr2:uid="{00000000-000D-0000-FFFF-FFFF00000000}"/>
  </bookViews>
  <sheets>
    <sheet name="Índice" sheetId="18" r:id="rId1"/>
    <sheet name="PA DECRETO 612 " sheetId="16" r:id="rId2"/>
    <sheet name="% CUMPLIMIENTO ACUMULADO " sheetId="21" r:id="rId3"/>
    <sheet name="DESPLEGABLE " sheetId="19" state="hidden" r:id="rId4"/>
    <sheet name="Hoja2" sheetId="20" state="hidden" r:id="rId5"/>
  </sheets>
  <externalReferences>
    <externalReference r:id="rId6"/>
  </externalReferences>
  <definedNames>
    <definedName name="_xlnm._FilterDatabase" localSheetId="0" hidden="1">Índice!#REF!</definedName>
    <definedName name="_xlnm._FilterDatabase" localSheetId="1" hidden="1">'PA DECRETO 612 '!$A$10:$EN$102</definedName>
    <definedName name="_xlnm.Print_Area" localSheetId="0">Índice!$A$1:$D$6</definedName>
    <definedName name="_xlnm.Print_Area" localSheetId="1">'PA DECRETO 612 '!$A$3:$BW$102</definedName>
    <definedName name="Control_Existente">[1]Hoja4!$H$3:$H$4</definedName>
    <definedName name="Impacto">[1]Hoja4!$F$3:$F$7</definedName>
    <definedName name="Probabilidad">[1]Hoja4!$E$3:$E$7</definedName>
    <definedName name="Tipo_de_Riesgo">[1]Hoja4!$D$3:$D$9</definedName>
    <definedName name="_xlnm.Print_Titles" localSheetId="0">Índice!$1:$6</definedName>
    <definedName name="_xlnm.Print_Titles" localSheetId="1">'PA DECRETO 612 '!$3:$10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44" i="16" l="1"/>
  <c r="AD25" i="16" l="1"/>
  <c r="AD11" i="16"/>
  <c r="AE19" i="16" l="1"/>
  <c r="BU19" i="16" s="1"/>
  <c r="AE11" i="16" l="1"/>
  <c r="BU11" i="16" s="1"/>
  <c r="U24" i="21" l="1"/>
  <c r="U26" i="21" s="1"/>
  <c r="U23" i="21"/>
  <c r="J23" i="21"/>
  <c r="J24" i="21"/>
  <c r="P24" i="21"/>
  <c r="P26" i="21" s="1"/>
  <c r="P23" i="21"/>
  <c r="C24" i="21"/>
  <c r="C23" i="21"/>
  <c r="C22" i="21"/>
  <c r="AD73" i="16"/>
  <c r="AD67" i="16"/>
  <c r="AE67" i="16" s="1"/>
  <c r="AD12" i="16"/>
  <c r="AE12" i="16"/>
  <c r="BU12" i="16" s="1"/>
  <c r="AD13" i="16"/>
  <c r="AE13" i="16" s="1"/>
  <c r="BU13" i="16" s="1"/>
  <c r="AD14" i="16"/>
  <c r="AE14" i="16"/>
  <c r="BU14" i="16" s="1"/>
  <c r="AD15" i="16"/>
  <c r="AE15" i="16" s="1"/>
  <c r="BU15" i="16" s="1"/>
  <c r="AD16" i="16"/>
  <c r="AE16" i="16"/>
  <c r="BU16" i="16" s="1"/>
  <c r="AD17" i="16"/>
  <c r="AE17" i="16" s="1"/>
  <c r="BU17" i="16" s="1"/>
  <c r="AD18" i="16"/>
  <c r="AE18" i="16"/>
  <c r="BU18" i="16" s="1"/>
  <c r="AD19" i="16"/>
  <c r="AD20" i="16"/>
  <c r="AE20" i="16"/>
  <c r="BU20" i="16" s="1"/>
  <c r="AD21" i="16"/>
  <c r="AE21" i="16"/>
  <c r="BU21" i="16" s="1"/>
  <c r="AD22" i="16"/>
  <c r="AE22" i="16"/>
  <c r="BU22" i="16" s="1"/>
  <c r="AD23" i="16"/>
  <c r="AE23" i="16"/>
  <c r="BU23" i="16" s="1"/>
  <c r="AD24" i="16"/>
  <c r="AE24" i="16"/>
  <c r="BU24" i="16" s="1"/>
  <c r="AE25" i="16"/>
  <c r="BU25" i="16" s="1"/>
  <c r="AD26" i="16"/>
  <c r="AE26" i="16"/>
  <c r="BU26" i="16" s="1"/>
  <c r="AD27" i="16"/>
  <c r="AE27" i="16"/>
  <c r="BU27" i="16" s="1"/>
  <c r="AD28" i="16"/>
  <c r="AE28" i="16"/>
  <c r="BU28" i="16" s="1"/>
  <c r="AD29" i="16"/>
  <c r="AE29" i="16"/>
  <c r="BU29" i="16" s="1"/>
  <c r="AD30" i="16"/>
  <c r="AE30" i="16"/>
  <c r="BU30" i="16" s="1"/>
  <c r="AD31" i="16"/>
  <c r="AE31" i="16"/>
  <c r="BU31" i="16" s="1"/>
  <c r="AD32" i="16"/>
  <c r="AE32" i="16" s="1"/>
  <c r="BU32" i="16" s="1"/>
  <c r="AD33" i="16"/>
  <c r="AE33" i="16" s="1"/>
  <c r="BU33" i="16" s="1"/>
  <c r="AD34" i="16"/>
  <c r="AE34" i="16"/>
  <c r="BU34" i="16" s="1"/>
  <c r="AD35" i="16"/>
  <c r="AE35" i="16"/>
  <c r="BU35" i="16" s="1"/>
  <c r="AD36" i="16"/>
  <c r="AE36" i="16" s="1"/>
  <c r="BU36" i="16" s="1"/>
  <c r="AD37" i="16"/>
  <c r="AE37" i="16" s="1"/>
  <c r="BU37" i="16" s="1"/>
  <c r="AD38" i="16"/>
  <c r="AE38" i="16" s="1"/>
  <c r="BU38" i="16" s="1"/>
  <c r="AD39" i="16"/>
  <c r="AE39" i="16" s="1"/>
  <c r="BU39" i="16" s="1"/>
  <c r="AD40" i="16"/>
  <c r="AE40" i="16" s="1"/>
  <c r="BU40" i="16" s="1"/>
  <c r="AD41" i="16"/>
  <c r="AE41" i="16" s="1"/>
  <c r="BU41" i="16" s="1"/>
  <c r="AD42" i="16"/>
  <c r="AE42" i="16" s="1"/>
  <c r="BU42" i="16" s="1"/>
  <c r="AD43" i="16"/>
  <c r="AE43" i="16" s="1"/>
  <c r="BU43" i="16" s="1"/>
  <c r="AD44" i="16"/>
  <c r="AD45" i="16"/>
  <c r="AE45" i="16"/>
  <c r="BU45" i="16" s="1"/>
  <c r="AD46" i="16"/>
  <c r="AE46" i="16"/>
  <c r="BU46" i="16" s="1"/>
  <c r="AD47" i="16"/>
  <c r="AE47" i="16"/>
  <c r="BU47" i="16" s="1"/>
  <c r="AD48" i="16"/>
  <c r="AE48" i="16"/>
  <c r="BU48" i="16" s="1"/>
  <c r="AD49" i="16"/>
  <c r="AE49" i="16"/>
  <c r="BU49" i="16" s="1"/>
  <c r="AD50" i="16"/>
  <c r="AE50" i="16"/>
  <c r="BU50" i="16" s="1"/>
  <c r="AD51" i="16"/>
  <c r="AE51" i="16"/>
  <c r="BU51" i="16" s="1"/>
  <c r="AD52" i="16"/>
  <c r="AE52" i="16"/>
  <c r="BU52" i="16" s="1"/>
  <c r="AD53" i="16"/>
  <c r="AE53" i="16"/>
  <c r="AD54" i="16"/>
  <c r="AE54" i="16"/>
  <c r="BU54" i="16" s="1"/>
  <c r="AD55" i="16"/>
  <c r="AE55" i="16"/>
  <c r="AD56" i="16"/>
  <c r="AE56" i="16"/>
  <c r="BU56" i="16" s="1"/>
  <c r="AD57" i="16"/>
  <c r="AE57" i="16"/>
  <c r="AD58" i="16"/>
  <c r="AE58" i="16"/>
  <c r="BU58" i="16" s="1"/>
  <c r="AD59" i="16"/>
  <c r="AE59" i="16"/>
  <c r="BU59" i="16" s="1"/>
  <c r="AD60" i="16"/>
  <c r="AE60" i="16"/>
  <c r="BU60" i="16" s="1"/>
  <c r="AD61" i="16"/>
  <c r="AE61" i="16"/>
  <c r="BU61" i="16" s="1"/>
  <c r="AD62" i="16"/>
  <c r="AE62" i="16"/>
  <c r="BU62" i="16" s="1"/>
  <c r="AD63" i="16"/>
  <c r="AE63" i="16"/>
  <c r="BU63" i="16" s="1"/>
  <c r="AD64" i="16"/>
  <c r="AE64" i="16"/>
  <c r="BU64" i="16" s="1"/>
  <c r="AD65" i="16"/>
  <c r="AE65" i="16"/>
  <c r="BU65" i="16" s="1"/>
  <c r="AD66" i="16"/>
  <c r="AE66" i="16"/>
  <c r="BU66" i="16" s="1"/>
  <c r="AD68" i="16"/>
  <c r="AE68" i="16"/>
  <c r="AD69" i="16"/>
  <c r="AE69" i="16"/>
  <c r="AD70" i="16"/>
  <c r="AE70" i="16"/>
  <c r="AD71" i="16"/>
  <c r="AE71" i="16"/>
  <c r="AD72" i="16"/>
  <c r="AE72" i="16"/>
  <c r="BU72" i="16" s="1"/>
  <c r="AD74" i="16"/>
  <c r="AE74" i="16"/>
  <c r="AD75" i="16"/>
  <c r="AE75" i="16"/>
  <c r="AD76" i="16"/>
  <c r="AE76" i="16"/>
  <c r="BU76" i="16" s="1"/>
  <c r="AD77" i="16"/>
  <c r="AE77" i="16"/>
  <c r="AD78" i="16"/>
  <c r="AE78" i="16"/>
  <c r="AD79" i="16"/>
  <c r="AE79" i="16"/>
  <c r="AD80" i="16"/>
  <c r="AE80" i="16"/>
  <c r="AD81" i="16"/>
  <c r="AE81" i="16"/>
  <c r="AD82" i="16"/>
  <c r="AE82" i="16"/>
  <c r="AD83" i="16"/>
  <c r="AE83" i="16"/>
  <c r="AD84" i="16"/>
  <c r="AE84" i="16"/>
  <c r="AD85" i="16"/>
  <c r="AE85" i="16"/>
  <c r="AD86" i="16"/>
  <c r="AE86" i="16"/>
  <c r="AD87" i="16"/>
  <c r="AE87" i="16"/>
  <c r="AD88" i="16"/>
  <c r="AE88" i="16"/>
  <c r="AD89" i="16"/>
  <c r="AE89" i="16"/>
  <c r="BU89" i="16" s="1"/>
  <c r="AD90" i="16"/>
  <c r="AE90" i="16"/>
  <c r="BU90" i="16" s="1"/>
  <c r="AD91" i="16"/>
  <c r="AE91" i="16"/>
  <c r="BU91" i="16" s="1"/>
  <c r="AD92" i="16"/>
  <c r="AE92" i="16"/>
  <c r="BU92" i="16" s="1"/>
  <c r="AD93" i="16"/>
  <c r="AE93" i="16"/>
  <c r="BU93" i="16" s="1"/>
  <c r="AD94" i="16"/>
  <c r="AE94" i="16"/>
  <c r="BU94" i="16" s="1"/>
  <c r="AD95" i="16"/>
  <c r="AE95" i="16"/>
  <c r="BU95" i="16" s="1"/>
  <c r="AD96" i="16"/>
  <c r="AE96" i="16"/>
  <c r="BU96" i="16" s="1"/>
  <c r="AD97" i="16"/>
  <c r="AE97" i="16"/>
  <c r="BU97" i="16" s="1"/>
  <c r="AD98" i="16"/>
  <c r="AE98" i="16"/>
  <c r="BU98" i="16" s="1"/>
  <c r="AD99" i="16"/>
  <c r="AE99" i="16"/>
  <c r="BU99" i="16" s="1"/>
  <c r="AD100" i="16"/>
  <c r="AE100" i="16"/>
  <c r="BU100" i="16" s="1"/>
  <c r="AD101" i="16"/>
  <c r="AE101" i="16"/>
  <c r="BU101" i="16" s="1"/>
  <c r="AD102" i="16"/>
  <c r="AE102" i="16"/>
  <c r="BU102" i="16" s="1"/>
  <c r="T5" i="21"/>
  <c r="T6" i="21"/>
  <c r="T7" i="21"/>
  <c r="T8" i="21"/>
  <c r="T9" i="21"/>
  <c r="T10" i="21"/>
  <c r="T11" i="21"/>
  <c r="T12" i="21"/>
  <c r="T13" i="21"/>
  <c r="T14" i="21"/>
  <c r="T15" i="21"/>
  <c r="S5" i="21"/>
  <c r="S6" i="21"/>
  <c r="S7" i="21"/>
  <c r="S8" i="21"/>
  <c r="S9" i="21"/>
  <c r="S10" i="21"/>
  <c r="S11" i="21"/>
  <c r="S12" i="21"/>
  <c r="S13" i="21"/>
  <c r="S14" i="21"/>
  <c r="S15" i="21"/>
  <c r="T4" i="21"/>
  <c r="S4" i="21"/>
  <c r="R5" i="21"/>
  <c r="R6" i="21"/>
  <c r="R7" i="21"/>
  <c r="R8" i="21"/>
  <c r="R9" i="21"/>
  <c r="R10" i="21"/>
  <c r="R11" i="21"/>
  <c r="R12" i="21"/>
  <c r="R13" i="21"/>
  <c r="R14" i="21"/>
  <c r="R15" i="21"/>
  <c r="R4" i="21"/>
  <c r="O5" i="21"/>
  <c r="O6" i="21"/>
  <c r="O7" i="21"/>
  <c r="O8" i="21"/>
  <c r="O10" i="21"/>
  <c r="O11" i="21"/>
  <c r="O12" i="21"/>
  <c r="O13" i="21"/>
  <c r="O14" i="21"/>
  <c r="O15" i="21"/>
  <c r="O4" i="21"/>
  <c r="L5" i="21"/>
  <c r="L6" i="21"/>
  <c r="L7" i="21"/>
  <c r="L8" i="21"/>
  <c r="L9" i="21"/>
  <c r="L10" i="21"/>
  <c r="L11" i="21"/>
  <c r="L12" i="21"/>
  <c r="L13" i="21"/>
  <c r="L14" i="21"/>
  <c r="L15" i="21"/>
  <c r="L4" i="21"/>
  <c r="I5" i="21"/>
  <c r="I6" i="21"/>
  <c r="I7" i="21"/>
  <c r="I8" i="21"/>
  <c r="I9" i="21"/>
  <c r="I10" i="21"/>
  <c r="I11" i="21"/>
  <c r="I12" i="21"/>
  <c r="I13" i="21"/>
  <c r="I14" i="21"/>
  <c r="I15" i="21"/>
  <c r="I4" i="21"/>
  <c r="U25" i="21" l="1"/>
  <c r="C26" i="21"/>
  <c r="U5" i="21"/>
  <c r="U8" i="21"/>
  <c r="U6" i="21"/>
  <c r="U10" i="21"/>
  <c r="C25" i="21"/>
  <c r="P25" i="21"/>
  <c r="U4" i="21"/>
  <c r="U11" i="21"/>
  <c r="U7" i="21"/>
  <c r="J25" i="21"/>
  <c r="J26" i="21"/>
  <c r="U9" i="21"/>
  <c r="U15" i="21"/>
  <c r="U14" i="21"/>
  <c r="U13" i="21"/>
  <c r="U12" i="21"/>
  <c r="U16" i="21" l="1"/>
  <c r="Z29" i="21" s="1"/>
  <c r="Z30" i="21" s="1"/>
  <c r="H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author>
  </authors>
  <commentList>
    <comment ref="J10" authorId="0" shapeId="0" xr:uid="{00000000-0006-0000-0100-000001000000}">
      <text>
        <r>
          <rPr>
            <b/>
            <sz val="9"/>
            <color indexed="81"/>
            <rFont val="Tahoma"/>
            <family val="2"/>
          </rPr>
          <t>Dm:</t>
        </r>
        <r>
          <rPr>
            <sz val="9"/>
            <color indexed="81"/>
            <rFont val="Tahoma"/>
            <family val="2"/>
          </rPr>
          <t xml:space="preserve">
Especificar la meta del PDM, si aplica </t>
        </r>
      </text>
    </comment>
    <comment ref="U10" authorId="0" shapeId="0" xr:uid="{00000000-0006-0000-0100-000002000000}">
      <text>
        <r>
          <rPr>
            <b/>
            <sz val="9"/>
            <color indexed="81"/>
            <rFont val="Tahoma"/>
            <family val="2"/>
          </rPr>
          <t>Dm:</t>
        </r>
        <r>
          <rPr>
            <sz val="9"/>
            <color indexed="81"/>
            <rFont val="Tahoma"/>
            <family val="2"/>
          </rPr>
          <t xml:space="preserve">
Especificar </t>
        </r>
      </text>
    </comment>
  </commentList>
</comments>
</file>

<file path=xl/sharedStrings.xml><?xml version="1.0" encoding="utf-8"?>
<sst xmlns="http://schemas.openxmlformats.org/spreadsheetml/2006/main" count="3941" uniqueCount="1958">
  <si>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</si>
  <si>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</si>
  <si>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</si>
  <si>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</si>
  <si>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</si>
  <si>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CÓDIGO: GI-F-22</t>
  </si>
  <si>
    <t>MATIZ  DE INTEGRACIÓN DE PLANES INSTITUCIONALES DECRETO 612 DEL IMCT</t>
  </si>
  <si>
    <t>VERSIÓN: 01</t>
  </si>
  <si>
    <t>FA: 27/06/2024</t>
  </si>
  <si>
    <t>GESTIÓN INTEGRAL - GI</t>
  </si>
  <si>
    <t>OBJETIVO ESTRATÉGICO</t>
  </si>
  <si>
    <t>Fortalecer la capacidad institucional para mejorar la eficiencia operativa y la calidad del servicio público, mediante la implementación de tecnologías innovadoras, la capacitación continua del personal y la optimización de procesos, contribuyendo al desarrollo sostenible y al bienestar de la ciudadanía.</t>
  </si>
  <si>
    <t>OBJETIVO DEL PLAN</t>
  </si>
  <si>
    <t>Articular los planes institucionales con el Plan Estratégico de la entidad, garantizando que todas las acciones y proyectos se alineen con los objetivos estratégicos definidos en el Plan Nacional de Desarrollo, en cumplimiento con las disposiciones del Decreto 612, para asegurar la coherencia, eficiencia y efectividad en la ejecución de las políticas públicas y programas gubernamentales.</t>
  </si>
  <si>
    <t xml:space="preserve">INDICADOR DE CUMPLIMIENTO </t>
  </si>
  <si>
    <t>N.º actividades programadas en  plan de trabajo *100</t>
  </si>
  <si>
    <t>PLANEADO (P)</t>
  </si>
  <si>
    <t xml:space="preserve">N.º actividades ejecutadas en plan de trabajo </t>
  </si>
  <si>
    <t>EJECUTADA (E)</t>
  </si>
  <si>
    <t>% DE CUMPLIMIENTO</t>
  </si>
  <si>
    <t>SEGUIMIENTO AL PLAN DE ACCIÓN 2025</t>
  </si>
  <si>
    <t xml:space="preserve">PROGRAMACIÓN DEL PLAN DE ACCIÓN </t>
  </si>
  <si>
    <t>RECURSOS
REQUERIDOS</t>
  </si>
  <si>
    <t xml:space="preserve">TRIM 1. </t>
  </si>
  <si>
    <t xml:space="preserve">TRIM 2. </t>
  </si>
  <si>
    <t xml:space="preserve">TRIM 3. </t>
  </si>
  <si>
    <t xml:space="preserve">TRIM 4. </t>
  </si>
  <si>
    <t>FASE I:AUTOCONTROL 
Primera Línea de Defensa- Líder del proceso/ Trimestre del mes de enero a marzo del 2025</t>
  </si>
  <si>
    <t>FASE II: MONITOREO  
Segunda Línea de Defensa - Sub Técnica Líder encargado del Monitoreo
(Describa de forma detallada la respuesta para cada Actividad Programada)</t>
  </si>
  <si>
    <t xml:space="preserve">FASE I:AUTOCONTROL 
Primera Línea de Defensa- Líder del proceso/ Trimestre del mes de abril al mes de junio 2025 
</t>
  </si>
  <si>
    <t>FASE III: EVALUACIÓN
Tercera Línea de Defensa - Oficina de Control Interno/ Evaluación del Primer semestre del 2025</t>
  </si>
  <si>
    <t>FASE I:AUTOCONTROL 
Primera Línea de Defensa- Líder del proceso/ Trimestre del mes de Julio al mes de septiembre 2025</t>
  </si>
  <si>
    <t xml:space="preserve">FASE I:AUTOCONTROL 
Primera Línea de Defensa- Líder del proceso/ Trimestre del mes de octubre a diciembre 2025, Cierre del Plan 
</t>
  </si>
  <si>
    <t>FASE III: EVALUACIÓN
Tercera Línea de Defensa - Oficina de Control Interno/ Evaluación del Segundo semestre del 2025</t>
  </si>
  <si>
    <t>No.</t>
  </si>
  <si>
    <t xml:space="preserve">DIMENSIÓN MIPG  </t>
  </si>
  <si>
    <t>POLÍTICA MIPG</t>
  </si>
  <si>
    <t>PROCESO</t>
  </si>
  <si>
    <t>PLAN INSTITUCIONAL DECRETO - 612</t>
  </si>
  <si>
    <t>ACTIVIDAD A DESARROLLAR PARA EL CUMPLIMIENTO DEL PLAN</t>
  </si>
  <si>
    <t xml:space="preserve">PRODUCTO / ENTREGABLE </t>
  </si>
  <si>
    <t xml:space="preserve">META </t>
  </si>
  <si>
    <t xml:space="preserve">TIPO </t>
  </si>
  <si>
    <t xml:space="preserve">ARTICULACIÓN META PLAN DE DESARROLLO </t>
  </si>
  <si>
    <t>ARTICULACIÓN CON OTROS PLANES (DECRETO 612)</t>
  </si>
  <si>
    <t>PRESUPUESTO
PLANIFICADO</t>
  </si>
  <si>
    <t>FUENTE DE FINANCIACIÓN 
(Inversión, Funcionamiento, Gestión, otros)</t>
  </si>
  <si>
    <t>FECHA INICIO
(DD/MM/AAAA</t>
  </si>
  <si>
    <t xml:space="preserve">PERIODICIDAD DE MEDICIÓN </t>
  </si>
  <si>
    <t>FECHA FIN
(DD/MM/AAAA)</t>
  </si>
  <si>
    <t>RESPONSABLE DEL CUMPLIMIENTO</t>
  </si>
  <si>
    <t>H</t>
  </si>
  <si>
    <t>F</t>
  </si>
  <si>
    <t>T</t>
  </si>
  <si>
    <t>RECURSOS ADICIONALES PARA DESARROLLAR LAS ACTIVIDADES</t>
  </si>
  <si>
    <t>P</t>
  </si>
  <si>
    <t>E</t>
  </si>
  <si>
    <t>% DE AVANCE DE CUMPLIMIENTO</t>
  </si>
  <si>
    <t>% ACUMULADO</t>
  </si>
  <si>
    <t>DESCRIPCIÓN DE ACTIVIDAD REALIZADA</t>
  </si>
  <si>
    <t xml:space="preserve">FECHA DE EJECUCIÓN Y REPORTE DE INFORMACION </t>
  </si>
  <si>
    <t>PRESUPUESTO EJECUTADO</t>
  </si>
  <si>
    <t>REGISTRO / SOPORTE Y/O ENLACE DONDE SE ENCUENTRA LA EVIDENCIA</t>
  </si>
  <si>
    <t>OBSERVACIÓN</t>
  </si>
  <si>
    <t>ANÁLISIS DE MONITOREO</t>
  </si>
  <si>
    <t>CUMPLIÓ CON EL PROPÓSITO DEL PLAN</t>
  </si>
  <si>
    <t>DE LOS REGISTRO Y SOPORTE Y/O LINKS ADJUNTOS DA FE DE CUMPLIMIENTO DE LAS ACCIONES PROGRAMADAS</t>
  </si>
  <si>
    <t>RECOMENDACIONES DE MEJORA</t>
  </si>
  <si>
    <t>ANÁLISIS DE EVALUACIÓN DE ACUERDO CON LA PROGRAMACIÓN Y LOS SOPORTES ADJUNTOS DE EVIDENCIAS DIO CUMPLIMIENTO CON LOS PROGRAMADO EN EL PLAN</t>
  </si>
  <si>
    <t xml:space="preserve">SE PROGRAMO ALGUNA ACCIÓN DE MEJORA PRODUCTO DEL MONITOREO Y EVALUACIÓN </t>
  </si>
  <si>
    <t>OBSERVACIONES ADICIONALES PRODUCTO DE LA EVALUACIÓN</t>
  </si>
  <si>
    <t>Información y comunicación</t>
  </si>
  <si>
    <t>Gestión Documental</t>
  </si>
  <si>
    <t>17. Gestión Documental - GD</t>
  </si>
  <si>
    <t>1. Plan Institucional de Archivos de la Entidad ­PINAR</t>
  </si>
  <si>
    <t>Desarrollo de capacitaciones sobre normatividad archivística</t>
  </si>
  <si>
    <t xml:space="preserve"> Actas de capacitaciones y sus listados de asistencia </t>
  </si>
  <si>
    <t>Incrementar</t>
  </si>
  <si>
    <t>16.	Plan Institucional de Capacitación - PIC</t>
  </si>
  <si>
    <t>Febrero de 2025</t>
  </si>
  <si>
    <t>Mensual</t>
  </si>
  <si>
    <t>Diciembre de 2025</t>
  </si>
  <si>
    <t xml:space="preserve">Sub Dirección Administrativa y Financiera </t>
  </si>
  <si>
    <t>x</t>
  </si>
  <si>
    <t>No se logró hacer capacitaciones en Gestión Documental.</t>
  </si>
  <si>
    <t>Por falta de personal profesional en Archivística no se logró hacer capacitaciones en esta materia.</t>
  </si>
  <si>
    <t>No se realizaron capacitaciones programadas. Esto limita la actualización del personal en temas archivísticos.</t>
  </si>
  <si>
    <t>2.       No cumplió con el propósito del plan</t>
  </si>
  <si>
    <t>3.       No da fe de cumplimiento</t>
  </si>
  <si>
    <t>Priorizar la planificación y ejecución de capacitaciones, asignando recursos y responsables claros, para mejorar el conocimiento archivístico del personal.</t>
  </si>
  <si>
    <t>Capacitaciones en Gestión Documental sobre principios básicos de la archivística, alistamiento documental, organización y diligenciamiento del FUID para futuras transferencias.</t>
  </si>
  <si>
    <t>Ejecución de capacitaciones:
16 de mayo de 2025
10 de junio de 2025
11 de junio de 2025</t>
  </si>
  <si>
    <t>https://imctgovco.sharepoint.com/:f:/s/INFORMESDELMIPG2025/EoQPzAn-ezJCq4VACZrZsF0BVMCT41A1u-FYwl2FpSkWlw?e=ViKcOW</t>
  </si>
  <si>
    <t>Capacitaciones en Gestión Documental sobre principios básicos de la archivística, correcta foliación, transferencias documentales y observaciones practicas.</t>
  </si>
  <si>
    <t>Ejecuciones: Viernes 29 de agosto de 2025.</t>
  </si>
  <si>
    <t>https://imctgovco.sharepoint.com/:f:/s/INFORMESDELMIPG2025/Em-64VKjNkBOsJiYSrG4HJYBSS1lO_CQZ5ZE0xADN2aOGw?e=cYLjTt</t>
  </si>
  <si>
    <t>Capacitación en Gestión Documental relacionado al manual de foliación, transferencias documental, documentación electrónica y digitalización.</t>
  </si>
  <si>
    <t>Ejecución: 28 de octubre
Reporte: 10 de diciembre de 2025</t>
  </si>
  <si>
    <t>https://imctgovco.sharepoint.com/:f:/s/INFORMESDELMIPG2025/IgCV0a0_pQFFSbKtebfPmL9cAQT5OKjNZT0GsvQOBVket9s?e=1y1wkY</t>
  </si>
  <si>
    <t>Continuar empleando la hoja de control documental en los expedientes documentales en los archivos de gestión.</t>
  </si>
  <si>
    <t xml:space="preserve">Hoja de control documental diligenciada. </t>
  </si>
  <si>
    <t>2.	Plan de Conservación Documental</t>
  </si>
  <si>
    <t>Bimestral</t>
  </si>
  <si>
    <t>Noviembre de 2025</t>
  </si>
  <si>
    <t>25%</t>
  </si>
  <si>
    <t>Diligenciamiento de la hoja de control para la serie documental HISTORIAS LABORALES del año 2025.</t>
  </si>
  <si>
    <t>Uso parcial, falta mayor cobertura.</t>
  </si>
  <si>
    <t>3.       En proceso de cumplimiento</t>
  </si>
  <si>
    <t>2.       Da fe parcial de cumplimiento</t>
  </si>
  <si>
    <t>Implementar supervisión periódica para asegurar el uso constante y correcto de la hoja de control.</t>
  </si>
  <si>
    <t>https://imctgovco.sharepoint.com/:f:/s/INFORMESDELMIPG2025/EjVn11amLCpJpnndycC0O38B94uwVCSLNEUu4ji1pcAwkQ?e=7ZUHVi</t>
  </si>
  <si>
    <t>Ejecución durante todo el año.
Reporte 10 de diciembre de 2025</t>
  </si>
  <si>
    <t>https://imctgovco.sharepoint.com/:f:/s/INFORMESDELMIPG2025/IgDss3DkIZgrTZzCXgn3CMy0ATjsRB2qXWAqD9PAIPHCi00?e=78y0Rq</t>
  </si>
  <si>
    <t>Realización del Cuadro de Clasificación Documental preliminar como insumo previo a la realización de las Tablas de Retención Documental.</t>
  </si>
  <si>
    <t>Cuadro de Clasificación Documental preliminar en el que se evidencien los tipos documentales producidos por la entidad con sus respectivas agrupaciones y dependencias productoras.</t>
  </si>
  <si>
    <t>Agosto de 2025</t>
  </si>
  <si>
    <t>Semestral</t>
  </si>
  <si>
    <t>Se realizó la sistematización de la información captada anteriormente y se elaboró un Cuadro de Clasificación Documental preliminar junto a un informe que describe el proceso.</t>
  </si>
  <si>
    <t>Ejecución: desde agosto hasta diciembre de 2025.
Reporte: 12 de diciembre de 2025</t>
  </si>
  <si>
    <t>https://imctgovco.sharepoint.com/:f:/s/INFORMESDELMIPG2025/IgCm3EDCGwTSS7NPN6X9VqaAAQCRfX6PIdDrKT-Ou3MBA2I?e=dJJKgI</t>
  </si>
  <si>
    <t>Respecto al avance de las Tablas de Retención Documental (TRD), es necesario precisar que se realizó un ajuste estratégico en el alcance de la actividad, priorizando la consolidación técnica del Cuadro de Clasificación Documental (CCD) por las siguientes razones:
Sincronización con la Modernización: Dado que el Instituto atraviesa un proceso de modernización institucional, las funciones y dependencias han evolucionado. No tendría sentido técnico ni legal avanzar en tiempos de retención (TRD) sobre una estructura orgánica que está cambiando; por ello, nos enfocamos en el CCD como la base que garantiza que el archivo refleje la realidad actual de la entidad.
Aseguramiento de la Convalidación: Tenemos como meta la remisión de las TRD para convalidación el próximo año. Para asegurar que el Consejo Territorial de Archivo nos dé un concepto favorable, el CCD debe estar blindado y alineado con los nuevos procesos. Un error en la clasificación ahora significaría el rechazo total de las tablas en 2026.
Optimización del Cronograma: Al consolidar un CCD robusto este año, estamos allanando el camino para que el diligenciamiento de las TRD sea mucho más ágil y preciso en el primer semestre del próximo año, cumpliendo así con los tiempos de entrega sin sacrificar la calidad técnica.</t>
  </si>
  <si>
    <t xml:space="preserve">Envío de Tablas de Retención Documental (TRD) a Consejo Departamental de Archivos de Santander  </t>
  </si>
  <si>
    <t xml:space="preserve">Tablas de Retención Documental y oficio de remisión al Consejo Departamental de Archivos </t>
  </si>
  <si>
    <t>Agosto 2025</t>
  </si>
  <si>
    <t>Septiembre 2025</t>
  </si>
  <si>
    <t>Para la correcta realización de esta actvividad, se necesita analizar con cada oficina si sus documentos tienen valores legales, fiscales, contables o técnicos que obliguen a guardarlos por cierto tiempo (ej. 5, 10 o 20 años).
Decidir, bajo criterios técnicos, qué series se eliminan y cuáles tienen valor histórico para el Instituto (conservación total).
Consensuar con las diferentes áreas de la institución, esto es, reuniones con los líderes de cada proceso para que "firmen" y acepten los tiempos de retención propuestos.
El Comité Institucional de Gestión y Desempeño debe aprobarlas, y luego deben enviarse al Consejo Departamental o Municipal de Archivo para su validación técnica oficial.
Como somos un Instituto de Cultura y Turismo, muchos de nuestros documentos tienen un potencial valor histórico. Se debe evaluar qué series deben pasar a conservación total para no perder la memoria de la ciudad, un proceso que exige un análisis más profundo que en una entidad administrativa común.</t>
  </si>
  <si>
    <t>Creación de plan de transferencias documentales</t>
  </si>
  <si>
    <t>Plan de transferencias documentales</t>
  </si>
  <si>
    <t>Febrero 2025</t>
  </si>
  <si>
    <t>Trimestral</t>
  </si>
  <si>
    <t>Marzo 2025</t>
  </si>
  <si>
    <t>1.       Da fe total de cumplimiento</t>
  </si>
  <si>
    <t>Realización del Plan de Transferencias Documentales para ser aprobado por el Sistema de Calidad.</t>
  </si>
  <si>
    <t>Se realizó en el mes de junio.</t>
  </si>
  <si>
    <t>https://imctgovco.sharepoint.com/:f:/s/INFORMESDELMIPG2025/EsyE6jKaSjBMjPe4nIGRK0wBYi7H-SwzqrkQpT0kR5S9Zg?e=OaU4C7</t>
  </si>
  <si>
    <t>Se realizo al 100% la actividad.</t>
  </si>
  <si>
    <t>Se realizo en el mes de junio.</t>
  </si>
  <si>
    <t>https://imctgovco.sharepoint.com/:f:/s/INFORMESDELMIPG2025/EqoZffAgDn1HnHxmH_RpQbwBFyBQhWcQti-Nepg6_RZKAQ?e=kQSUzC</t>
  </si>
  <si>
    <t>https://imctgovco.sharepoint.com/:f:/s/INFORMESDELMIPG2025/IgBtSoW-39JGRZ8M3SBLdqz1ARpo9sJPeIZKYMji8tEi-yo?e=AGb2Jp</t>
  </si>
  <si>
    <t>Cronograma de transferencias documentales</t>
  </si>
  <si>
    <t>Elaboración de cronograma de trasnferencias documentales</t>
  </si>
  <si>
    <t>https://imctgovco.sharepoint.com/:f:/s/INFORMESDELMIPG2025/Eou_tpCRrOBNlPRhLD-RkxcBQysYmXA0Q1eGK-zUWv9dGw?e=dc6C10</t>
  </si>
  <si>
    <t>https://imctgovco.sharepoint.com/:f:/s/INFORMESDELMIPG2025/Erylnihqg_pNs1Vki1jxWWIB8aOi8kil5itTE5haeecvoA?e=4a5VRN</t>
  </si>
  <si>
    <t>https://imctgovco.sharepoint.com/:f:/s/INFORMESDELMIPG2025/IgAsQdTcR_RuRIEEayZWezaVAcC4jU7sK_ci2IP9j9R_hPs?e=V2SbaK</t>
  </si>
  <si>
    <t>Creación, socialización e implementación de manual de foliación.</t>
  </si>
  <si>
    <t>Manual de foliación</t>
  </si>
  <si>
    <t>Febrero 
2025</t>
  </si>
  <si>
    <t>Realización del Manual de Foliación para ser aprobado por el Sistema de Calidad</t>
  </si>
  <si>
    <t>https://imctgovco.sharepoint.com/:f:/s/INFORMESDELMIPG2025/EvFi0AwMz95On2wHPIrmJf4BNQZbTDGwqziXg2rkauCiFg?e=nNiDVT</t>
  </si>
  <si>
    <t>https://imctgovco.sharepoint.com/:f:/s/INFORMESDELMIPG2025/EpCmOIjHoxRNoawgP1PU5vkB5VzTW5kuMYx0M_sIh7p6hw?e=qGvXvb</t>
  </si>
  <si>
    <t>https://imctgovco.sharepoint.com/:f:/s/INFORMESDELMIPG2025/IgAwXdorTGdhR6op5allpH1hAYkQ24L3cXZZjHUBHqKbKec?e=oI35lL</t>
  </si>
  <si>
    <t>Recibir transferencia de la documentación que según las TRD cumplieron su tiempo de retención en los archivos de gestión del Instituto</t>
  </si>
  <si>
    <t>Actas de transferencia documental
Inventarios documentales</t>
  </si>
  <si>
    <t>12.	Plan de Austeridad y Gestión Ambiental</t>
  </si>
  <si>
    <t>Diciembre 2025</t>
  </si>
  <si>
    <t>Se recibió transferencia documental, por adelantado, de la Dirección General en el mes de enero.</t>
  </si>
  <si>
    <t>Si bien no se contó con un cronograma de transferencias para este año, se adelantó una transferencia documental primaria.</t>
  </si>
  <si>
    <t xml:space="preserve">Se inició recepción pero es parcial.
</t>
  </si>
  <si>
    <t>Establecer cronograma regular de transferencias y seguimiento para evitar atrasos.</t>
  </si>
  <si>
    <t>Se realizo el acompañamiento a las dependencias indicandoles que se debian realizar transferencias según lo establecido en el cronograma de transferencias pues habian dependencias que estaban retrasadas y no estaban cumpliendo. Por tal motivo se envio un comunicado.</t>
  </si>
  <si>
    <t>Se realizo visitas y acompañamiento los meses de julio, agosto y sept.</t>
  </si>
  <si>
    <t xml:space="preserve"> </t>
  </si>
  <si>
    <t>https://imctgovco.sharepoint.com/:f:/s/INFORMESDELMIPG2025/EoCA2XR6fi5FsSq6slXn6w4BS2OlrepEPfD-O3rp1vxf7A?e=xWfcO9</t>
  </si>
  <si>
    <t>Se formalizaron 3 transferencias documentales primarias, de volumen documental considerable, en la Oficina Asesora Jurídica y en la Subdirección Técnica, puntualmente en la oficina de Fomento y en la Escuela Municipal de Artes y Oficios.</t>
  </si>
  <si>
    <t>Ejecución: desde octubre hasta diciembre de 2025.
Reporte: 12 de diciembre de 2025</t>
  </si>
  <si>
    <t>https://imctgovco.sharepoint.com/:f:/s/INFORMESDELMIPG2025/IgBRQthV3G0ERK7dZXispFoAAbSL2Gy9_8ekNTJD0fkaaFA?e=xuZTaY</t>
  </si>
  <si>
    <t>Direccionamiento Estratégico</t>
  </si>
  <si>
    <t xml:space="preserve">Atender el 100% de las solicitudes de capacitación sobre la organización documental y normatividad archivística </t>
  </si>
  <si>
    <t xml:space="preserve">Actas de reuniones y listas de asistencias </t>
  </si>
  <si>
    <t>No se hizo capacitaciones por solicitud expresa de alguna dependencia.</t>
  </si>
  <si>
    <t>No se registró ninguna solicitud de capacitación en archivística,</t>
  </si>
  <si>
    <t>No se atendieron solicitudes.</t>
  </si>
  <si>
    <t xml:space="preserve"> Fortalecer canales de comunicación para detectar necesidades y responder oportunamente.</t>
  </si>
  <si>
    <t>Se atendió a algunas capacitaciones en los puestos de trabajo con el fin de fortalecer la gestión documental.</t>
  </si>
  <si>
    <t>https://imctgovco.sharepoint.com/:f:/s/INFORMESDELMIPG2025/EhlVxBs5T1BOpH2Yw4S0zNoBhvvKhe7qOMhGAD22KLtDSg?e=tVvuHO</t>
  </si>
  <si>
    <t>Se realizó en el mes de septiembre.</t>
  </si>
  <si>
    <t>https://imctgovco.sharepoint.com/:f:/s/INFORMESDELMIPG2025/EhXjnJJx3DBBuHsEdiTvZxwBIk-RXyAw_plU6EZaAyDM2A?e=CQXjDH</t>
  </si>
  <si>
    <t>Se capacitó y acompañó a la oficina de LEO, de la Subdirección Técnica, con relación a la organización documental de sus expedientes.</t>
  </si>
  <si>
    <t>Ejecución: 1 de octubre de 2025
Reporte: 12 de diciembre de 2025</t>
  </si>
  <si>
    <t>https://imctgovco.sharepoint.com/:f:/s/INFORMESDELMIPG2025/IgB93jsC7UoGSaJNtfTBw9YLAadBUuGoWOw2nfYFKhRayd8?e=5Fz9cG</t>
  </si>
  <si>
    <t xml:space="preserve">Actualizar el Programa de Gestión Documental (PGD) del Instituto  </t>
  </si>
  <si>
    <t>Programa de Gestión Documental (PGD)</t>
  </si>
  <si>
    <t>Julio 2025</t>
  </si>
  <si>
    <t>Cuatrimestral</t>
  </si>
  <si>
    <t>Noviembre 2025</t>
  </si>
  <si>
    <t>Se actualizó el Programa de Gestión Documental con base a los resultados del Diagnóstico Integral de Archivos y la realidad administrativa y archivística de la entidad.</t>
  </si>
  <si>
    <t>Ejecución: 4 de noviembre
Reporte: 12 de diciembre de 2025</t>
  </si>
  <si>
    <t>https://imctgovco.sharepoint.com/:f:/s/INFORMESDELMIPG2025/IgD-DPvMwgiORrjNIx324ygSAV4tLgqZJ2WRHxiLw-cHFio?e=0Kv8DR</t>
  </si>
  <si>
    <t>En cuanto al Programa de Gestión Documental (PGD), quiero precisar que su desarrollo inicialmente estaba previsto para el primer semestre de 2025. Sin embargo, se realizó un ajuste en el alcance y el cronograma por las siguientes razones:
Saturación del Cronograma Inicial: Durante el primer semestre, la carga de actividades técnicas impidió dedicarle al PGD el tiempo de análisis que un documento estratégico de esta magnitud requiere.
Decisión Estratégica: En lugar de entregar un documento apresurado, optamos por reprogramar su elaboración para asegurar que estuviera alineado con la realidad administrativa de la entidad.
Resultado Exitoso: Esta reprogramación permitió que, en la siguiente vigencia, la actividad se desarrollara con total satisfactoriedad. El PGD fue culminado con éxito, cumpliendo con todos los estándares técnicos y convirtiéndose en una hoja de ruta sólida para el Instituto.</t>
  </si>
  <si>
    <t xml:space="preserve">Crear y aplicar el manual de gestión documental del Instituto </t>
  </si>
  <si>
    <t>Manual de gestión documental</t>
  </si>
  <si>
    <t>Mayo 2025</t>
  </si>
  <si>
    <t>Realización del Manual de Gestión Documental para ser aprobado por el Sistema de Calidad</t>
  </si>
  <si>
    <t>https://imctgovco.sharepoint.com/:f:/s/INFORMESDELMIPG2025/EkrZZRqKdl1KmwCzAE4Xx4oBB28kZgBkTPjfRlTmk0hI9A?e=S75hQh</t>
  </si>
  <si>
    <t>https://imctgovco.sharepoint.com/:f:/s/INFORMESDELMIPG2025/IgBxTILuj-PESIgSt0Cz5QsHAYdwGU0YXa8g1D15Uf8Cydw?e=dhEzMx</t>
  </si>
  <si>
    <t>https://imctgovco.sharepoint.com/:f:/s/INFORMESDELMIPG2025/IgBxTILuj-PESIgSt0Cz5QsHAYdwGU0YXa8g1D15Uf8Cydw?e=3bkE4x</t>
  </si>
  <si>
    <t>Talento Humano</t>
  </si>
  <si>
    <t>Creación del Modelo de Gestión Documental y Administración de Archivos (MGDA).</t>
  </si>
  <si>
    <t>Modelo de Gestión Documental y Administración de Archivos (MGDA)</t>
  </si>
  <si>
    <t>Se inició la realización del MGDA.</t>
  </si>
  <si>
    <t>https://imctgovco.sharepoint.com/:f:/s/INFORMESDELMIPG2025/Er40eXCfTbdOtuVOO_DrN7EBsu0KIIm5fSfurid3-zQRxg?e=SCFF4o</t>
  </si>
  <si>
    <t>Se encuentra en desarrollo el MGDA de la institución.</t>
  </si>
  <si>
    <t>Se realizo en el mes de agosto</t>
  </si>
  <si>
    <t>https://imctgovco.sharepoint.com/:f:/s/INFORMESDELMIPG2025/ErC143Gj-F1BjG5mOkFsdacBtzIjZMILKP335S540600yg?e=1GhQgQ</t>
  </si>
  <si>
    <t>Se elaboró el Modelo de Gestión Documental y Administración de Archivos con base a los resultados del Diagnóstico Integral de Archivos y el formato de autodiagnóstico proferido por el Archivo General de la Nación.</t>
  </si>
  <si>
    <t>Reporte: 12 de diciembre de 2025</t>
  </si>
  <si>
    <t>https://imctgovco.sharepoint.com/:f:/s/INFORMESDELMIPG2025/IgDmUHzjzICuTJu4XQQKNOMdAfpU4tIa34YCUFFx1aJPvck?e=NGSDjt</t>
  </si>
  <si>
    <t>De manera análoga a lo ocurrido con el PGD, el desarrollo del Modelo de Gestión y Administración de Documentos de Archivo (MGDA) experimentó un ajuste en su cronograma bajo los mismos criterios de responsabilidad técnica:
Necesidad de madurez institucional: El MGDA no es un documento aislado; debe alinearse con el modelo de operación por procesos de la institución. Debido a la carga operativa del primer semestre de 2025, se determinó que no existían las condiciones para un análisis transversal que incluyera a todas las dependencias.
Priorización de la calidad sobre la inmediatez: Se optó por una reprogramación estratégica para evitar un modelo genérico que no se ajustara a las necesidades reales del Instituto. Buscábamos una herramienta que fuera aplicable y no solo un requisito para archivar.
Gracias a este cambio de alcance y tiempo, la actividad se retomó en la siguiente vigencia, logrando una ejecución exitosa. Hoy contamos con un MGDA robusto, validado y plenamente integrado a la gestión administrativa de la entidad.</t>
  </si>
  <si>
    <t>Implementación del Sistema Integrado de Conservación del Instituto</t>
  </si>
  <si>
    <t>Formatos diligenciados</t>
  </si>
  <si>
    <t>Enero 2025</t>
  </si>
  <si>
    <t>Anual</t>
  </si>
  <si>
    <t>Diligenciamiento de formatos de control de temperatura y humedad y de limpieza del archivo central.</t>
  </si>
  <si>
    <t>Avance parcial.</t>
  </si>
  <si>
    <t xml:space="preserve">Elaborar plan detallado para completar la implementación con seguimiento semanal.
</t>
  </si>
  <si>
    <t>Se realizó monitoreo de las condiciones ambientales del Archivo Central y la información está en un formato avalado por el Instituto.</t>
  </si>
  <si>
    <t>Se realizó entre abril a junio.</t>
  </si>
  <si>
    <t>https://imctgovco.sharepoint.com/:x:/s/INFORMESDELMIPG2025/EUjI-c_hdMFGqeXetvsRRz0BzhCbJzWlZQmAtCXIbCWB7w?e=3jo0vv</t>
  </si>
  <si>
    <t>https://imctgovco.sharepoint.com/:f:/s/INFORMESDELMIPG2025/Eqd5nvw--f1JuqlVQqukGNoBarHTXQnNb4l8pJ77u7huYA?e=VOvCTk</t>
  </si>
  <si>
    <t>Se captó los datos del monitoreo y control de condiciones ambientales. Además, se presentan dos informes con relación al desarrollo de los dos planes del Sistema Integrado de Conservación: Plan de Conservación Documental y el Plan de Preservación Digital a Largo Plazo.</t>
  </si>
  <si>
    <t>Ejecución: entre octubre y diciembre de 2025
Reporte: 12 de diciembre de 2025</t>
  </si>
  <si>
    <t>https://imctgovco.sharepoint.com/:f:/s/INFORMESDELMIPG2025/IgBcoaJMusfETbvk37UVoLRVAaGel0gBhnGsMpm4p6BX8Zs?e=VK0dVx</t>
  </si>
  <si>
    <t xml:space="preserve">Identificación de los periodos de historia institucional del Instituto.     </t>
  </si>
  <si>
    <t>Memoria descriptiva de historia institucional del Instituto.</t>
  </si>
  <si>
    <t>Marzo de 2025</t>
  </si>
  <si>
    <t>Se identificaron actos administrativos, fuente primaria para la elaboración de una memoria descriptiva institucional de la entidad</t>
  </si>
  <si>
    <t>https://imctgovco.sharepoint.com/:f:/s/INFORMESDELMIPG2025/EslpTA-dLnBKtA0HJaFKhAoB3wfQb-EVkEKFY02OR4J4pw?e=T0o0gS</t>
  </si>
  <si>
    <t>Reconstruir la historia del Instituto exige localizar decretos y acuerdos antiguos que muchas veces no están en nuestro archivo físico, sino en notarías o en el archivo central de la Alcaldía. Esa labor de 'arqueología administrativa' toma tiempo y desplazamientos.
Como entidad, hemos tenido que priorizar el cumplimiento de acciones y la realización de herramientas fundamentales para el correcto funcionamiento de los archivos de gestión, esto es, para la documentación actual, así como capacitaciones y ajustes archivísticos en aras de optimizar la gestión documental en articulación con las demás áreas de la entidad, lo cual ha limitado el tiempo dedicado a la investigación histórica profunda.
Identificar los periodos institucionales es un hecho jurídico. Hasta que no tengamos el rastreo completo de todos los cambios de organigramas desde la fundación del Instituto, cualquier memoria que escribamos sería incompleta o imprecisa.</t>
  </si>
  <si>
    <t xml:space="preserve">Diligenciamiento de inventarios documentales para el primer periodo de historia institucional del Instituto.  </t>
  </si>
  <si>
    <t xml:space="preserve">Formato Único de Inventario Documental (FUID) diligenciado.  </t>
  </si>
  <si>
    <t>Abril de 2025</t>
  </si>
  <si>
    <t>No se ha realizado inventario documental del primer periodo institucional.</t>
  </si>
  <si>
    <t>Se ha realizado una búsqueda parcial de los actos administrativos de la institución, primer insumo para la elaboración de una historia institucional de la entidad,</t>
  </si>
  <si>
    <t>No iniciado.</t>
  </si>
  <si>
    <t>Asignar equipo específico y definir cronograma para iniciar inventarios urgentes.</t>
  </si>
  <si>
    <t>Se realizó el inventario del primer periodo documental que comprende de 1974 hasta 1990.</t>
  </si>
  <si>
    <t>https://imctgovco.sharepoint.com/:f:/s/INFORMESDELMIPG2025/Eg_vnDx6_-NJgS3ekLK9KjkBZqyDGUOK73IX6ZpL4GuAMg?e=ebnDnF</t>
  </si>
  <si>
    <t>Los documentos de los primeros años del Instituto no cuentan con una organización previa, aunque ya se ha hecho una primera labor de identificación de fechas clave. Por tanto, hay que tener en cuenta que hacer un inventario sin antes clasificar y depurar esos documentos sería un error técnico que solo generaría más confusión.
Para inventariar correctamente ese periodo, primero debemos reconstruir la estructura orgánica de la época. No podemos asignar nombres a las series documentales sin saber cómo funcionaba la entidad en sus inicios; de lo contrario, el inventario no sería veraz.
Hemos concentrado los esfuerzos actuales en organizar la documentación reciente (la que tiene valor administrativo y legal vigente) para evitar que el desorden crezca. Una vez estabilizado el presente, es posible abordar con rigor científico el pasado del Instituto.</t>
  </si>
  <si>
    <t xml:space="preserve">Realizar diagnóstico para la creación de las Tablas de Control de Acceso (TCA).      </t>
  </si>
  <si>
    <t xml:space="preserve">Diagnóstico </t>
  </si>
  <si>
    <t>El diagnóstico Integral de Archivo se encuentra casi en su totalidad realizado, una vez haya sido aprobado y socializado con la institución,</t>
  </si>
  <si>
    <t>Para definir quién accede a qué, primero necesitamos que la estructura de cargos y el manual de funciones estén totalmente alineados con los procesos actuales. Si el cargo cambia, el permiso cambia; por eso, hasta no tener esa base firme, la TCA sería obsoleta muy rápido.
Actualmente, la institución está fortaleciendo sus sistemas de información. Realizar un diagnóstico de acceso ahora mismo sería prematuro, ya que estamos migrando o ajustando la forma en que manejamos los archivos digitales y la seguridad informática.
Depende de las TRD actualizadas, pues sin ellas no tendríamos las 'series' a las cuales asignarles los permisos de acceso de forma técnica y legal.</t>
  </si>
  <si>
    <t xml:space="preserve">Identificación de los niveles de clasificación de la información producida por el Instituto.  </t>
  </si>
  <si>
    <t xml:space="preserve">Índice de Información Clasificada y Reservada  </t>
  </si>
  <si>
    <t>No se realizó ningún Índice de Información Clasificada y Reservada.</t>
  </si>
  <si>
    <t>No realizado.</t>
  </si>
  <si>
    <t>Priorizar esta actividad para garantizar seguridad y cumplimiento normativo.</t>
  </si>
  <si>
    <t>El Índice depende directamente de tener actualizadas nuestras Tablas de Retención Documental (TRD) y el Registro de Activos de Información. Sin estos inventarios base plenamente validados, el Índice carecería de una fuente de datos confiable.
Elaborarlo exige realizar la 'Prueba de Daño'. Esto significa que por cada documento que decidamos no mostrar, debemos argumentar jurídicamente por qué hacerlo dañaría el interés público o la privacidad. Es un trabajo de filigrana entre lo técnico y lo legal que no se puede improvisar.
No es una tarea que el área de Archivo pueda hacer en solitario; requiere una mesa técnica con Jurídica y Tecnologías para asegurar que lo que declaremos como 'reservado' esté blindado ante cualquier auditoría o solicitud ciudadana.</t>
  </si>
  <si>
    <t>Compras y contratación pública</t>
  </si>
  <si>
    <t>19.  Gestión Jurídica - GJ</t>
  </si>
  <si>
    <t>2. Plan Anual de Adquisiciones</t>
  </si>
  <si>
    <t>Informe de validación del Plan de Adquisiciones , donde se consigna la revisión detallada de los elementos del plan (tipos de contrataciones, fechas de inicio y fin, montos, etc.).</t>
  </si>
  <si>
    <t>Mantener</t>
  </si>
  <si>
    <t>5.	Plan de Gasto Público</t>
  </si>
  <si>
    <t xml:space="preserve">Oficina Jurídica </t>
  </si>
  <si>
    <t>En el primer trimestre del año, se proyectaron y publicaron los contratos relacionados en el informe de contratos, de acuerdo a las disponibilidades presupuestales presentadas por la Subdirección Administrativa y Financiera de la entidad, quienes son  los encargados de publicar el Plan de compras en el SECOP II y de acuerdo a esta información se realiza cada contrato.</t>
  </si>
  <si>
    <t>30 abril de 2025</t>
  </si>
  <si>
    <t>https://imctgovco-my.sharepoint.com/personal/gestioncalidad_imct_gov_co/_layouts/15/onedrive.aspx?id=%2Fpersonal%2Fgestioncalidad%5Fimct%5Fgov%5Fco%2FDocuments%2FEVIDENCIAS%20EN%20INFORMES%20INSTITUCIONALES%202025%2FPLANES%20INSTITUCIONALES%20DECRETO%20612%2FOFICINA%20ASESORA%20JUR%C3%8DDICA&amp;ga=1</t>
  </si>
  <si>
    <t>Revisión y Validación del Plan, cumplimiento del  100% (implícito)</t>
  </si>
  <si>
    <t>1.       Si cumplió con el propósito del plan</t>
  </si>
  <si>
    <t>Mantener actualización periódica y difusión entre las áreas involucradas.</t>
  </si>
  <si>
    <t xml:space="preserve">En cumplimiento de lo establecido en la matriz de integración de planes institucionales (Decreto 612 de 2018), específicamente en la actividad número 18 relacionada con el Plan Anual de Adquisiciones, el Instituto Municipal de Cultura y Turismo ha realizado la revisión y validación de este plan con el fin de garantizar su correcta publicación, actualización y coherencia con las necesidades institucionales.
El informe que se presenta expone las acciones desarrolladas, evidenciadas mediante capturas de pantalla del SECOP II, que muestran tanto la publicación como el seguimiento de la información suministrada, incluyendo la verificación de categorías de bienes y servicios.
</t>
  </si>
  <si>
    <t>seguimiento a 30 de junio de 2025</t>
  </si>
  <si>
    <t>A 30 de junio del 2025, el Instituto Municipal de Cultura y Turismo de Bucaramanga, ejecutó un presupuesto de $24,032,372,587.</t>
  </si>
  <si>
    <t xml:space="preserve">•  Se continuará Manteniendo la actualización periódica del Plan de Adquisiciones en SECOP II, asegurando que cada modificación o ajuste refleje de manera oportuna las necesidades reales de la entidad y se encuentre alineada con la planeación institucional y los recursos disponibles.
•  Se continuará aplicando revisiones internas de coherencia antes de cada publicación, validando que las categorías, plazos y montos consignados correspondan a lo planeado, con el fin de reducir posibles inconsistencias y fortalecer la calidad de la información publicada.
</t>
  </si>
  <si>
    <t>A 30 de septiembre el Instituto Municipal de Cultura y Turismo ejecutó un presupuesto de  $37,213,222,125.</t>
  </si>
  <si>
    <t>•	Carga y actualización del Plan de Adquisiciones en SECOP II: Se validó que las necesidades estuviesen publicadas en la plataforma y que contuviera los procesos de contratación previstos en el periodo. De igual forma se realizó la actualización de las necesidades teniendo en cuenta los nuevos recursos que modifican el presupuesto anual de adquisiciones, logrando mejores condiciones de competencia a través de la participación de un mayor número de operadores económicos interesados en los procesos de selección.   
•	Verificación de las modalidades para adquirir bienes y servicios: Se comprobó que las modalidades asignadas correspondieran a las necesidades reales del Instituto, garantizando su coherencia con los lineamientos de contratación pública.
•	Revisión de plazos y montos: Se constató que los tiempos y valores estimados estuvieran alineados con la planeación institucional y con los recursos disponibles.
•	Seguimiento de la información publicada: A través de la plataforma SECOP II, se evidencia cumplimiento de estas acciones, asegurando la transparencia y trazabilidad en el proceso. De igual forma, al realizarse la publicación de los procesos contractuales, se seleccionaron las líneas del PAA, lo que permite que la contratación en línea inicie su proceso.   
De acuerdo con la comunicación GAF-216 de 2025, de fecha 11 de noviembre de 2025, se estableció como fecha máxima para la expedición de Certificados de Disponibilidad Presupuestal (CDP) el 12 de diciembre de 2025 por parte de la Subdirección Administrativa y Financiera, razón por la cual no se realizará la publicación de nuevas necesidades en el Plan Anual de Adquisiciones.</t>
  </si>
  <si>
    <t xml:space="preserve">A 22 de diciembre del 2025, el Instituto Muncipal de Cultura y Turismo presentó una ejecución presupuestal de $43,992,538,577. Representando un 96% del presupuesto aprobado, mediante el cual se adquirieron bienes y servicios. </t>
  </si>
  <si>
    <r>
      <rPr>
        <b/>
        <sz val="12"/>
        <rFont val="Arial"/>
        <family val="2"/>
      </rPr>
      <t>Monitoreo de los Procedimientos de Contratación: 
•</t>
    </r>
    <r>
      <rPr>
        <sz val="12"/>
        <rFont val="Arial"/>
        <family val="2"/>
      </rPr>
      <t>Hacer un seguimiento constante de los procesos de contratación iniciados, en ejecución o terminados, dentro del SECOP.</t>
    </r>
  </si>
  <si>
    <t xml:space="preserve">Informe de seguimiento de procedimientos contractuales </t>
  </si>
  <si>
    <t>Durante el presente trimestre, por parte la oficina jurídica se revisaron los procesos contractuales de la vigencia 2024, con el fin de hacer seguimiento a cada uno, así mismo se ha efectuado la rendición en SIA Observa de cada contrato durante la vigencia 2025, revisando en seco que toda la documentación este completa y acorde con los procedimientos de contratación</t>
  </si>
  <si>
    <t>21 de marzo de 2025</t>
  </si>
  <si>
    <t>Monitoreo de los Procedimientos de Contratación, cumplimiento del 100% (implícito)</t>
  </si>
  <si>
    <t>Continuar con monitoreo constante y documentación del proceso para la mejora continua.</t>
  </si>
  <si>
    <t xml:space="preserve">Se adjunta informe de seguimeito del SECOP II </t>
  </si>
  <si>
    <t>Se adjunta informe de validad de SIA observa y SECOP II</t>
  </si>
  <si>
    <t>14.  Gestión Financiera -GF</t>
  </si>
  <si>
    <t>Realizar actualización del plan de adquisición</t>
  </si>
  <si>
    <t>Plan de adquisición actualizado</t>
  </si>
  <si>
    <t>15. Gestión del Talento Humano - GTH</t>
  </si>
  <si>
    <t>3. Plan Anual de Vacantes</t>
  </si>
  <si>
    <t>Revisión Documental: Realizar la revisión documental de cada situación administrativa</t>
  </si>
  <si>
    <t>Informe de Revisión Documental</t>
  </si>
  <si>
    <t>5. Plan Estratégico de Talento Humano</t>
  </si>
  <si>
    <t>1 trimestre del año</t>
  </si>
  <si>
    <t>Diciembre del 2025</t>
  </si>
  <si>
    <t>Esta revisión tuvo como propósito verificar que cada actuación administrativa (como comisiones de servicios, encargos, vacancias temporales o definitivas, entre otros) contara con el soporte documental correspondiente, conforme a los procedimientos internos y la normatividad vigente en materia de gestión del talento humano. Como evidencia de esta actividad, se estructuró una matriz de previsión de recurso humano, en la cual se consolidó la información relevante de cada situación, incluyendo: Nombre, naturaleza del cargo, dependencia, entre otros.</t>
  </si>
  <si>
    <t>28 de marzo de 2025</t>
  </si>
  <si>
    <t>https://imctgovco-my.sharepoint.com/:f:/g/personal/gestioncalidad_imct_gov_co/EsgTHSNHCXpAkZppyZac2qgBRb8VZYHd3l0pYRo7X0Aq7A?e=lORC84</t>
  </si>
  <si>
    <t>Completa revisión documental.</t>
  </si>
  <si>
    <t>Mantener actualización continua y auditorías internas para asegurar calidad.</t>
  </si>
  <si>
    <t>En el informe que se adjunta como evidencia se pueden observar de manera detallada todos los avances alcanzados en materia de situaciones administrativas, lo cual permite evidenciar la gestión realizada y el cumplimiento de las actividades programadas en este ámbito.</t>
  </si>
  <si>
    <t>30 de Junio de 2025</t>
  </si>
  <si>
    <t>https://imctgovco.sharepoint.com/:f:/s/INFORMESDELMIPG2025/EsTpMHAiY-RFkm01940Am70BKulB6z5OJ6wtNPqZpFTByg?e=CluZrG</t>
  </si>
  <si>
    <t>La acción de revisión y verificación de las actuaciones administrativas asociadas a la gestión del talento humano se llevó a cabo durante el primer trimestre del año, con el propósito de constatar que cada situación administrativa —tales como comisiones de servicios, encargos, vacancias temporales o definitivas, entre otras— contara con el soporte documental correspondiente, en concordancia con los procedimientos internos y la normatividad vigente aplicable. Como evidencia del desarrollo de esta actividad, se elaboró y consolidó una matriz de previsión del recurso humano, en la cual se registró de manera organizada la información relevante de cada caso, incluyendo, entre otros datos, el nombre del servidor, la naturaleza del cargo y la dependencia, permitiendo así fortalecer el control, la trazabilidad y la planeación del talento humano institucional.</t>
  </si>
  <si>
    <t>Diseñar la Matriz de Caracterización de la población de Función Pública</t>
  </si>
  <si>
    <t>Matriz de Caracterización de la Población de Función Pública Diseñada</t>
  </si>
  <si>
    <t>Durante el primer trimestre del 2025, se llevo a cabo la caracterización de los servidores públicos del Instituto Municipal de Cultura y Turismo (IMCT), mediante la recolección y análisis de información sociodemográfica relevante. Esta caracterización incluyó datos como: rango de edad, nivel educativo, estado civil, número y rango de edad de los hijos, condiciones de salud especificas a tener en cuenta, presencia de alergias, entre otros aspectos.</t>
  </si>
  <si>
    <t>30 de marzo de 2025</t>
  </si>
  <si>
    <t xml:space="preserve">Recurso Humano: representa el conjunto de personas que, con sus habilidades, conocimientos, competencias y actitudes, contribuyen a orientar al equipo del IMCT. $1.600.000
</t>
  </si>
  <si>
    <t>https://imctgovco-my.sharepoint.com/:f:/g/personal/gestioncalidad_imct_gov_co/EjN5WZZ0P65PpaCS4dZsiVsBLBpuPN8N59mO_xWspunY-Q?e=EOhOh5</t>
  </si>
  <si>
    <t>Matriz diseñada y actualizada.</t>
  </si>
  <si>
    <t xml:space="preserve">Integrar análisis de esta matriz en la planificación estratégica del talento humano.
</t>
  </si>
  <si>
    <t>Durante el segundo trimestre del 2025, se mantuvo la matriz de la caracterización a los servidores públicos del Instituto Municipal de Cultura y Turismo (IMCT), mediante la recolección y análisis de información sociodemográfica relevante. Esta caracterización incluyó datos como: rango de edad, nivel educativo, estado civil, número y rango de edad de los hijos, condiciones de salud especificas a tener en cuenta, presencia de alergias, entre otros aspectos.</t>
  </si>
  <si>
    <t>REFERENCIA 22</t>
  </si>
  <si>
    <t>Durante el tercer trimestre del 2025, se mantuvo la matriz de la caracterización a los servidores públicos del Instituto Municipal de Cultura y Turismo (IMCT), mediante la recolección y análisis de información sociodemográfica relevante. Esta caracterización incluyó datos como: rango de edad, nivel educativo, estado civil, número y rango de edad de los hijos, condiciones de salud especificas a tener en cuenta, presencia de alergias, entre otros aspectos.</t>
  </si>
  <si>
    <t>30 de septiembre de 2025</t>
  </si>
  <si>
    <t>CARACTERIZACIÓN DE LOS SERVIDORES PÚBLICOS</t>
  </si>
  <si>
    <t>Durante el período establecido para la recolección de la información, se consolidó un total de 46 registros correspondientes a los servidores públicos que integran la planta de personal del Instituto Municipal de Cultura y Turismo de Bucaramanga – IMCT. Esta información constituye la línea base del proceso de caracterización del talento humano de la entidad y representa el insumo inicial para el análisis y la formulación de estrategias de gestión del talento humano.
La información fue recolectada a través de una encuesta aplicada a los servidores públicos de planta mediante un formulario electrónico, durante la primera semana del mes de diciembre de 2025. 
Adicional se actualizó el documento CÓDIGO: GTH-CS-01 a VERSION: 02, con el propósito presentar de manera estructurada y analítica los resultados del proceso de caracterización de los servidores públicos de planta del Instituto Municipal de Cultura y Turismo de Bucaramanga – IMCT, desarrollado en concordancia con los lineamientos del Modelo Integrado de Planeación y Gestión – MIPG, específicamente en lo relacionado con la dimensión de Gestión del Talento Humano.</t>
  </si>
  <si>
    <t>22 DE DICIEMBRE DE 2025</t>
  </si>
  <si>
    <t>Este ejercicio de caracterización permite identificar y analizar las principales variables demográficas, académicas, laborales y de desarrollo profesional del talento humano de la entidad, constituyéndose en un insumo estratégico para la toma de decisiones institucionales. Los resultados obtenidos aportan información clave para la formulación, ajuste y seguimiento de planes, programas y estrategias orientadas al fortalecimiento de competencias, el mejoramiento del desempeño laboral, el bienestar integral de los servidores públicos y el fortalecimiento de la gestión institucional, en coherencia con los objetivos estratégicos del IMCT y la generación de valor público.</t>
  </si>
  <si>
    <t>Diagnóstico de la situación administrativa</t>
  </si>
  <si>
    <t>Informe de Diagnóstico de la Situación Administrativa</t>
  </si>
  <si>
    <t>2do. trimestre del año</t>
  </si>
  <si>
    <t>Actualización de la matriz de cargos</t>
  </si>
  <si>
    <t>Matriz de Cargas Actualizada</t>
  </si>
  <si>
    <t>En el informe que se adjunta como evidencia se pueden observar los avances logrados en materia del Plan Anual de Vacantes, en el cual se muestra de manera clara la gestión desarrollada durante la vigencia. Adicionalmente, en este documento se incluyen las matrices de cargos actualizadas, lo que permite contar con información precisa y actual para la adecuada planeación y seguimiento institucional.</t>
  </si>
  <si>
    <t>https://imctgovco.sharepoint.com/:f:/s/INFORMESDELMIPG2025/Egm1hI7Yg7pKqKug3dHbvloBaV8E3ROLis9ZyJIZQtjGNQ?e=8Cm0uJ</t>
  </si>
  <si>
    <t>PLAN ANUAL VACANTES_2025</t>
  </si>
  <si>
    <t>En el informe adjunto detalla los avances y la gestión adelantada en el marco del Plan Anual de Vacantes a fecha de 31 de agosto de 2025, se presenta como soporte técnico del seguimiento institucional de la vigencia.</t>
  </si>
  <si>
    <t xml:space="preserve">En el informe que se adjunta como evidencia se pueden observar los avances logrados en materia del Plan Anual de Vacantes, en el cual se muestra de manera clara la gestión desarrollada durante la vigencia. Adicionalmente, en este documento se incluyen las matrices de cargos actualizadas, lo que permite contar con información precisa y actual para la adecuada planeación y seguimiento institucional.
Estado de la Planta de Personal: A corte del 31 de diciembre de 2025, el Instituto cuenta con una planta de 48 cargos, de los cuales 46 están ocupados, uno se encuentra en vacancia definitiva y otro en vacancia temporal.
Gestión de Vacantes con la CNSC: Se evidencia una gestión activa en el aplicativo SIMO para la provisión de cargos, aunque persisten vacantes declaradas desiertas por la CNSC (Situaciones 1, 5 y 6) o con procesos de selección pendientes de nueva convocatoria.
Cumplimiento de Inclusión Laboral: En cumplimiento de la Ley 2418 de 2024, la entidad realizó el estudio técnico para reservar el 7% de los empleos para personas con discapacidad física, seleccionando el cargo de Profesional Universitario Grado 02 de la Emisora Cultural.
</t>
  </si>
  <si>
    <t xml:space="preserve">Se presenta la actualización del análisis de la planta actual a corte del 31 de diciembre de 2025 del Plan Anual de Vacantes del Instituto Municipal de Cultura y Turismo de Bucaramanga, 
Se da a conocer la gestión y actualización de la información sobre las vacantes, con el fin de optimizar la planificación, provisión y cobertura oportuna de los cargos durante la vigencia fiscal. 
</t>
  </si>
  <si>
    <t xml:space="preserve">Actualizar la Matriz Caracterización de la población de Función Pública </t>
  </si>
  <si>
    <t>Matriz de Caracterización de la Población de Función Pública Actualizada</t>
  </si>
  <si>
    <t xml:space="preserve">Febrero </t>
  </si>
  <si>
    <t xml:space="preserve">Durante el periodo del primer trimestre de 2025 se llevó a cabo la actualización mensual de la matriz de caracterización de los servidores públicos del Instituto Municipal de Cultura y Turismo de Bucaramanga, esto con el  propósito asegurar que la información asociada a las condiciones sociodemográficas, familiares, de salud, laborales y personales de los funcionarios se mantuviera vigente, completa y alineada con la realidad institucional. </t>
  </si>
  <si>
    <t>https://imctgovco-my.sharepoint.com/:f:/g/personal/gestioncalidad_imct_gov_co/Em53GthWqctBmxP5J8qNX3wBn_0X6G1ccJA4LEvJHz1K3g?e=8zLtD7</t>
  </si>
  <si>
    <t xml:space="preserve"> Actividades cumplidas con consolidación de información.</t>
  </si>
  <si>
    <t>Mantener cronogramas y asegurar que esta información se use para toma de decisiones.</t>
  </si>
  <si>
    <t xml:space="preserve">Durante el periodo del segundo trimestre de 2025 se llevó a cabo la actualización mensual de la matriz de caracterización de los servidores públicos del Instituto Municipal de Cultura y Turismo de Bucaramanga, esto con el  propósito asegurar que la información asociada a las condiciones sociodemográficas, familiares, de salud, laborales y personales de los funcionarios se mantuviera vigente, completa y alineada con la realidad institucional. </t>
  </si>
  <si>
    <t>REFERENCIA 25</t>
  </si>
  <si>
    <t>Actualización del plan anual de vacantes</t>
  </si>
  <si>
    <t xml:space="preserve">Plan Anual de Vacantes Actualizado </t>
  </si>
  <si>
    <t>2 semestre del año</t>
  </si>
  <si>
    <t>Para la actividad de actualización del Plan Anual de Vacantes, se tiene previsto realizar dicho ajuste para el segundo semestre de 2025, con el propósito de contar con información actualizada que permita programar de manera adecuada la gestión de talento humano. De esta forma, el Instituto Municipal de Cultura y Turismo dispondrá de un panorama claro sobre el estado de las vacantes y podrá planificar oportunamente las necesidades del personal.</t>
  </si>
  <si>
    <t>No Aplica</t>
  </si>
  <si>
    <t>ACTUALIZACIÓN DEL PLAN ANUAL DE VACANTES_dic2025</t>
  </si>
  <si>
    <t>4. Plan de Previsión de Recursos Humanos</t>
  </si>
  <si>
    <t>1. Revisión Documental: Realizar la revisión documental de cada situación administrativa</t>
  </si>
  <si>
    <t>Abril 2025</t>
  </si>
  <si>
    <t>https://imctgovco-my.sharepoint.com/:f:/g/personal/gestioncalidad_imct_gov_co/Em1uyH2IkvtOoZzXPSXmiOoBxLJ1Tb3AGK5fYUYODTFC0w?e=NUt87D</t>
  </si>
  <si>
    <t xml:space="preserve"> Inicio en reuniones y socialización.</t>
  </si>
  <si>
    <t>7.       En proceso de validación</t>
  </si>
  <si>
    <t>Ejecutar acciones concretas y comunicar avances para fomentar participación y satisfacción.</t>
  </si>
  <si>
    <t>En el informe que se adjunta como evidencia se pueden observar los avances logrados en materia del Plan de Previsión de Recursos Humanos, en el cual se muestra de manera clara la gestión desarrollada durante la vigencia. Adicionalmente, en este documento se incluyen las matrices de cargos actualizadas, lo que permite contar con información precisa y actual para la adecuada planeación y seguimiento institucional.</t>
  </si>
  <si>
    <t>https://imctgovco.sharepoint.com/:f:/s/INFORMESDELMIPG2025/En9PCwsJL0lNva1GgpAWghYBIuQsWpXrArbzFk7kWHiqjA?e=hfplpo</t>
  </si>
  <si>
    <t>https://imctgovco-my.sharepoint.com/:f:/g/personal/gestioncalidad_imct_gov_co/ErVayU1O9lRNj4twG9cVi3UBvfw9jJ6QiifzpKCxl5sr1A?e=wrtESL</t>
  </si>
  <si>
    <t>2do.	trimestre del año</t>
  </si>
  <si>
    <t>Se ha preparado un informe diagnóstico de las situaciones administrativas de la planta de personal del Instituto Municipal de Cultura y Turismo, el cual se presenta como evidencia del trabajo realizado en la identificación, análisis y seguimiento de cada caso. Este documento constituye un insumo clave para la toma de decisiones en materia de gestión del talento humano y respalda el compromiso institucional de mantener actualizada la información y cumplir con los lineamientos normativos y de control.</t>
  </si>
  <si>
    <t>https://imctgovco.sharepoint.com/:f:/s/INFORMESDELMIPG2025/EvVXcfDnV6VKpob1Xg4PGYcBZVN79xEAyY2XWYfnHBKpXg?e=8eFZhu</t>
  </si>
  <si>
    <t>En los informes se incluyen los cuadros y matrices que contienen la información actualizada de los cargos a la fecha, permitiendo evidenciar de manera clara y detallada el estado de cada situación administrativa. Estas herramientas facilitan la trazabilidad de los procesos, el seguimiento de las vacantes y la toma de decisiones oportunas para garantizar la adecuada gestión del talento humano en el IMCT.</t>
  </si>
  <si>
    <t>En el informe que se adjunta como evidencia, se presentan los avances logrados en materia del Plan de Previsión de Recursos Humanos, permitiendo observar detalladamente la gestión realizada hasta el 31 de agosto de 2025 y, posteriormente, los resultados definitivos alcanzados a diciembre. Este documento refleja la actualización del plan ejecutada a finales del segundo semestre tras considerar todas las situaciones administrativas presentadas; asimismo, incluye las matrices de cargos actualizadas, lo que garantiza información precisa y vigente para una adecuada planeación y seguimiento institucional."</t>
  </si>
  <si>
    <t>PLAN DE PREVISION DE RECURSOS HUMANOS</t>
  </si>
  <si>
    <t>4. Plan de Previsión de Recursos Humanos
https://imctgovco.sharepoint.com/:f:/s/INFORMESDELMIPG2025/IgARVvhWFLCASLjsE0W0E7rSAUSJNrnCT8cFb409th0wBEc?e=DqrsWv</t>
  </si>
  <si>
    <t>https://imctgovco-my.sharepoint.com/:f:/g/personal/gestioncalidad_imct_gov_co/Ep9RhBI70S1AoAVrw6f5jZYBlGu18oakiPNT5I0Q21cwlA?e=78Nro5</t>
  </si>
  <si>
    <t xml:space="preserve">Realizar el análisis y estudio de la ampliación o modificación de la planta </t>
  </si>
  <si>
    <t>Informe de Análisis y Estudio de la Ampliación o Modificación de la Planta .</t>
  </si>
  <si>
    <t>Para efectos de realizar el análisis y estudio de una posible ampliación o modificación de la planta de personal, se resalta que esta acción hace parte de las actividades contempladas dentro del proceso de modernización del Instituto. Sin embargo, a la fecha no se ha logrado formalizar el proceso contractual con los profesionales especializados que brindarán este servicio a la entidad. Se prevé que en el siguiente período pueda activarse este proyecto, lo que permitirá contar con un estudio técnico que oriente la toma de decisiones y contribuya al fortalecimiento de la gestión institucional.</t>
  </si>
  <si>
    <t>No aplica</t>
  </si>
  <si>
    <t>El documento consolida la caracterización y el análisis estructural de la planta de cargos del IMCT (48 empleos), detallando su evolución normativa, la distribución por niveles jerárquicos y dependencias, así como las modalidades de vinculación y situaciones administrativas; además, identifica aspectos críticos de capacidad institucional —especialmente en el componente turístico— y formula recomendaciones orientadas a sustentar el proceso de modernización y el fortalecimiento de la gestión del talento humano.</t>
  </si>
  <si>
    <t>INFORME EJECUTIVO ANÁLISIS ESTRUCTURAL DE LA PLANTA DE CARGOS
INSTITUTO MUNICIPAL DE CULTURA Y TURISMO DE BUCARAMANGA</t>
  </si>
  <si>
    <t>REFERENCIA 32 AMPLIACION DE PLANTA</t>
  </si>
  <si>
    <t>La planta del IMCT está conformada por 48 cargos distribuidos en cinco niveles jerárquicos, con concentración de cargos en el componente misional y de apoyo según la distribución por niveles y dependencias.
▪
Se evidencia que la estructura ha permanecido relativamente estática durante 22 años (2002–2024) y que la incorporación del componente turístico amplió competencias sin incremento proporcional de planta, lo que sustenta la necesidad de ajustes y modernización integral.</t>
  </si>
  <si>
    <t>Actualización del plan de previsión de recurso humano</t>
  </si>
  <si>
    <t>Plan de Previsión de Recurso Humano Actualizado</t>
  </si>
  <si>
    <t xml:space="preserve">Para esta actividad tal y como quedó programado la actualización del Plan de previsión de Recurosos humanos, se tiene previsto realizar dicho ajuste para el segundo semestre de 2025, con el propósito de contar con información actualizada que permita programar de manera adecuada la gestión de talento humano. </t>
  </si>
  <si>
    <t>PLAN ACTUALIZADO DE PREVISIÓN DE RECURSOS HUMANOS</t>
  </si>
  <si>
    <t xml:space="preserve">Elaborar el plan estratégico del talento humano. </t>
  </si>
  <si>
    <t>Plan Estratégico del Talento Humano elaborado</t>
  </si>
  <si>
    <t>Esta actividad se llevó a cabo en el mes de enero de 2025</t>
  </si>
  <si>
    <t>Es importante destacar que el Plan Estratégico de Talento Humano para la vigencia 2025 surtió un proceso de actualización el 26 de agosto, pasando a su Versión No. 2. Esta nueva versión integra puntos estratégicos y misionales clave que fortalecen la gestión del talento, tales como el fomento de la cultura organizacional, políticas de inclusión y diversidad, y el plan de preparación para la jubilación. Estas adiciones robustecen el documento, alineándolo con las necesidades actuales de la entidad y el bienestar de sus servidores.</t>
  </si>
  <si>
    <t>https://imct.gov.co/participa/planeacion-y-presupuesto-participativo/planes-estrategicos-sectoriales-e-institucionales/</t>
  </si>
  <si>
    <t>Publicar plan estratégico del talento humano el  en el portal web de la entidad</t>
  </si>
  <si>
    <t>Plan Estratégico del Talento Humano publicado en la web.</t>
  </si>
  <si>
    <t>La actividad no presenta evidencia de avance en el primer trimestre del año 2025. No se han reportado insumos o acciones orientadas al análisis de necesidades ni a la definición de objetivos estratégicos en gestión de personas.</t>
  </si>
  <si>
    <t xml:space="preserve"> Iniciar el proceso tener avance el el próximo trimestre </t>
  </si>
  <si>
    <t>Proyectar los actos administrativos para gestionar las diferentes situaciones administrativas</t>
  </si>
  <si>
    <t xml:space="preserve">Proyectos de actos administrativos elaborados.
</t>
  </si>
  <si>
    <t>Durante el primer trimestre de la vigencia 2025, se llevaron a cabo reuniones con la Comisión de Personal para socializar el PIB y con la Caja de Compensación - Comfenalco, para analizar la propuesta presentada para la ejecución del plan de bienestar; adicional se realizaron reuniones con la Comisión de personal para la revisión y aprobación de la propuesta final presentada por Comfenalco.</t>
  </si>
  <si>
    <t>Como soporte se anexan Actas de Reunión.
Planilla de asistencia
Comunicación interna</t>
  </si>
  <si>
    <t>En el primer trimestre se realizaron gestiones iniciales clave, como reuniones de socialización del Plan de Bienestar con la Comisión de Personal y revisión de la propuesta presentada por Comfenalco. Estas acciones corresponden a la fase de planeación y articulación con actores externos y permiten sentar las bases para la ejecución del plan. Sin embargo, no se evidencian actividades directamente implementadas del plan como jornadas de bienestar, incentivos aplicados o estrategias en curso.</t>
  </si>
  <si>
    <t>Iniciar la implementación efectiva de las actividades contempladas en el Plan de Bienestar.</t>
  </si>
  <si>
    <t>Comunicaciones dirigidas a la Comisión Nacional del Servicio Civil relacionadas con el proceso de Selección Entidades Territoriales:
Oficio S.A.F.-047-2025 del 07 de marzo de 2025
Oficio S.A.F.-128-2025 del 10 de junio de 2025</t>
  </si>
  <si>
    <t>https://imctgovco.sharepoint.com/:f:/s/INFORMESDELMIPG2025/EubFDDDxiC1JtEGAbnN9h1oBq95SOAHknoICuURNDQ17Ug?e=U20q3E</t>
  </si>
  <si>
    <t>Proyectos de actos administrativos elaborados</t>
  </si>
  <si>
    <t>Para redactar esta observación, he integrado el cumplimiento normativo con los documentos específicos que adjuntaste (el caso del servidor Devinson Fonseca) y la relevancia estratégica para el Instituto Municipal de Cultura y Turismo (IMCT).</t>
  </si>
  <si>
    <t>Recibir, consolidar y efectuar un seguimiento de las evaluaciones del desempeño laboral de los servidores públicos.</t>
  </si>
  <si>
    <t xml:space="preserve"> Evaluaciones de desempeño laboral consolidadas y con seguimiento efectuado.</t>
  </si>
  <si>
    <t>De acuerdo a las actividades establecidas en el plan de trabajo de Seguridad y Salud en el Trabajo para el primer trimestre de 2025, se realizo un informe en donde se detalla el cumplimiento de las actividades realizadas con respecto a las actividades que se tenían programadas para este periodo.</t>
  </si>
  <si>
    <t>30 de Marzo de 2025</t>
  </si>
  <si>
    <t>https://imctgovco-my.sharepoint.com/:f:/g/personal/gestioncalidad_imct_gov_co/Epr5c81TH35JqA-S7IkCeboB8Lq8aMAH-l2JrGERLdLrpw?e=m2AKxP</t>
  </si>
  <si>
    <t>Se evidencia que se realizó un informe técnico con el detalle del cumplimiento de las actividades programadas para el primer trimestre, lo cual demuestra un ejercicio de monitoreo formal. Sin embargo, no se especifican los resultados obtenidos, el grado de cumplimiento de cada acción.</t>
  </si>
  <si>
    <t>Complementar el informe con un análisis cuantitativo y cualitativo del cumplimiento de las acciones, señalando metas alcanzadas, actividades no cumplidas y causas; Socializar los resultados del monitoreo con los funcionarios y Comité Paritario (COPASST), como parte de la mejora continua y participación activa.</t>
  </si>
  <si>
    <t>31 DE JULIO DE 2025</t>
  </si>
  <si>
    <t>Se presenta Informe y Matriz de seguimiento de las Evaluaciones</t>
  </si>
  <si>
    <t>https://imctgovco.sharepoint.com/:f:/s/INFORMESDELMIPG2025/ErRlcf3Yb5pDmopUJO2hxIsB1KR669-dFSoeFhvl720_VQ?e=XjbdwD</t>
  </si>
  <si>
    <t>En lo referente a la evaluación de desempeño laboral correspondiente al segundo semestre, no procede la realización de evaluación, toda vez que la calificación definitiva anual tiene como fecha de corte el 31 de enero de 2026. No obstante, frente a situaciones particulares, se adelantaron las actuaciones que resultaron procedentes conforme a la normativa vigente. En este sentido, al servidor público Devinson Mauricio Fonseca Morales, identificado con cédula de ciudadanía No. 91.014.771, quien se desempeña en el empleo Técnico Operativo, Código 314, Grado 03, y quien a partir del 25 de noviembre de 2025 asumió un encargo en el empleo Técnico Operativo, Código 314, Grado 02, se le practicó la correspondiente evaluación parcial eventual, motivada por la separación temporal superior a treinta (30) días de su empleo titular y la asunción del encargo. Así mismo, se realizó el congelamiento del período de prueba de la servidora pública Yasmin Mercedes Toloza Villamizar, en atención a su estado de embarazo, dando aplicación a las situaciones especiales en el marco de la evaluación de desempeño laboral y en estricto cumplimiento de lo dispuesto en el artículo 2.2.6.31 del Decreto 1083 de 2015, que regula la suspensión del período de prueba por situación especial de embarazo.</t>
  </si>
  <si>
    <t>Evaluaciones de desempeño laboral</t>
  </si>
  <si>
    <t>Implementar acciones para realizar el estudio, diagnóstico y análisis pertinentes para la ampliación de la planta de personal.</t>
  </si>
  <si>
    <t>Estudio diagnóstico para la ampliación de la planta de personal elaborado.</t>
  </si>
  <si>
    <t>De acuerdo al cronograma del Plan Institucional de Capacitación PIC, en el primer trimestre del año 2025, se realizaron las siguientes capacitaciones:
1. Evaluación del desempeño Laboral.
2. Atención accidentes de trabajo y direccionamiento médico.
3. Factores de riesgos Biomecánicos.
4. Introducción a la Seguridad Informática.
5. Prevención de phishing, ataques cibernéticos y contraseñas. 
6.Gestión ambiental en el sector público- Divulgación Ley 2232/2022, de la prohibición de los plásticos de solo uso.</t>
  </si>
  <si>
    <t>Se anexan como evidencias:
Planilla de asistencia
Registros fotográficos
Correos de notificación capacitación virtual.</t>
  </si>
  <si>
    <t>Se evidencia un avance concreto en la ejecución del PIC durante el primer trimestre, con la realización de seis (6) capacitaciones en temáticas clave tanto del componente funcional (evaluación del desempeño, gestión ambiental) como de seguridad y salud en el trabajo, e incluso temas transversales como seguridad digital. El número y diversidad de temáticas demuestra una buena planeación y ejecución inicial del plan. Sin embargo, no se especifica el porcentaje de avance frente al total del plan anual ni los criterios de evaluación de impacto de las capacitaciones (asistencia, satisfacción, aplicabilidad, etc.).</t>
  </si>
  <si>
    <t>4.       Cumplimiento parcial</t>
  </si>
  <si>
    <t>Incluir en los informes de avance una matriz de seguimiento que evidencie el grado de cumplimiento frente al cronograma y objetivos del PIC.</t>
  </si>
  <si>
    <t>Elaborar el plan de bienestar e incentivos</t>
  </si>
  <si>
    <t>Plan de bienestar e incentivos elaborado.</t>
  </si>
  <si>
    <t>7. Plan de Incentivos Institucionales</t>
  </si>
  <si>
    <t xml:space="preserve">
</t>
  </si>
  <si>
    <t>Durante el mes de enero de la vigencia 2025, el Instituto Municipal de Cultura y Turismo de Bucaramanga – IMCT llevó a cabo la elaboración, adopción y publicación del Plan de Bienestar e Incentivos 2025, en cumplimiento de la normatividad vigente y dentro del término establecido, a más tardar el 31 de enero de 2025, contemplando de manera integral las actividades programadas para su ejecución durante el año. En atención a los lineamientos aplicables a las entidades del sector público y a las necesidades y expectativas de los servidores públicos, el IMCT reafirmó su compromiso con el desarrollo integral del talento humano, materializándolo a través del diseño e implementación de actividades recreativas, deportivas, socioculturales, educativas y de promoción de la salud, orientadas a fortalecer la calidad de vida laboral, incrementar la satisfacción y efectividad en el desempeño y consolidar el sentido de pertenencia institucional. Con el acompañamiento de la Comisión de Personal, se estructuró este plan como una herramienta estratégica para promover espacios participativos, mejorar el clima organizacional y contribuir al cumplimiento de la misión institucional. Lo anterior se desarrolló en concordancia con lo establecido en el Decreto Ley 1567 de 1998, particularmente en sus artículos 19 y 20, que disponen la implementación de programas permanentes de bienestar social e incentivos fundamentados en las iniciativas de los servidores públicos; en este marco, el Instituto realizó un análisis de los planes ejecutados en vigencias anteriores, incorporando aprendizajes y buenas prácticas, con el fin de garantizar que el Plan de Bienestar e Incentivos 2025 fuera pertinente, inclusivo, coherente con las metas institucionales y acorde con el presupuesto asignado, contribuyendo al fortalecimiento de la cohesión, eficiencia y competitividad de los equipos de trabajo, y respondiendo a los retos de la modernización de la gestión pública.</t>
  </si>
  <si>
    <t>Desarrollar las actividades programadas para el cumplimiento del plan de bienestar e incentivos</t>
  </si>
  <si>
    <t>Actividades del plan de bienestar e incentivos ejecutadas.</t>
  </si>
  <si>
    <t>JUNIO DE 2025 Y JULIO 18 DE 2025</t>
  </si>
  <si>
    <t>https://imctgovco.sharepoint.com/:f:/s/INFORMESDELMIPG2025/Epv1hCwPuyhAm1V_b4-Fq4kBe7pSemEt3czFwnpc42JfHg?e=7x9rLM</t>
  </si>
  <si>
    <t xml:space="preserve">Se anexan como evidencias:
Informe Ejecutivo y
Registros fotográficos
</t>
  </si>
  <si>
    <t>ACTIVIDAD DE INTEGRACION Y FORTALECIMIENTO DEL CLIMA LABORAL
ACTIVIDAD DIA DE LA FAMILIA
ACTIVIDAD CIERRE DE GESTION</t>
  </si>
  <si>
    <t>OCTUBRE 03 Y 04 DE 2025
NOVIEMBRE 07 DE 2025
DICIEMBRE 12 DE 2025</t>
  </si>
  <si>
    <t>INFORMES DE EJECUCION Y REGISTROS FOTOGRAFICOS</t>
  </si>
  <si>
    <t>Realizar las evaluaciones de satisfacción y percepción de las actividades ejecutadas</t>
  </si>
  <si>
    <t>Evaluaciones de satisfacción y percepción aplicadas.</t>
  </si>
  <si>
    <t>https://imctgovco.sharepoint.com/:f:/s/INFORMESDELMIPG2025/Eomvv3ARReFPsGc7JV7tpIcBoCh38022hgbX7tbywa1L0Q?e=ycskJk</t>
  </si>
  <si>
    <t xml:space="preserve">Se anexan como evidencias:
Evaluaciones de satisfacción Día del Servidor Público
</t>
  </si>
  <si>
    <t>SE REALIZARON LAS RESPECTIVAS ENCUENTAS DE SATISFACCKION A LAS SIGUIENTES ACTIVIDADES: ACTIVIDAD DE INTEGRACION Y FORTALECIMIENTO DEL CLIMA LABORAL; ACTIVIDAD CIERRE DE GESTION</t>
  </si>
  <si>
    <t xml:space="preserve"> OCTUBRE 03 Y 04Y NOVIEMBRE 07 DE 2025.</t>
  </si>
  <si>
    <t>El análisis de los resultados de dichas encuestas se encuentra debidamente consolidado y documentado en el informe ejecutivo de cada actividad,</t>
  </si>
  <si>
    <t>Elaborar el plan anual en seguridad y salud en el trabajo</t>
  </si>
  <si>
    <t>Plan anual de seguridad y salud en el trabajo elaborado.</t>
  </si>
  <si>
    <t>8. Plan de Trabajo Anual en Seguridad y Salud en el Trabajo</t>
  </si>
  <si>
    <t>En el marco del Sistema de Gestión de Seguridad y Salud en el Trabajo – SG-SST, se elaboró el Plan Anual, el cual establece los objetivos, recursos, responsabilidades, marco legal y lineamientos estratégicos que orientan la gestión en materia de prevención y protección, con el propósito de fortalecer la seguridad, la salud y el bienestar de los trabajadores, así como de dar cumplimiento a la normatividad vigente</t>
  </si>
  <si>
    <t>En el marco del Sistema de Gestión de Seguridad y Salud en el Trabajo – SG-SST, se elaboró el Plan Anual, el cual establece los objetivos, recursos, responsabilidades, marco legal y lineamientos estratégicos que orientan la gestión en materia de prevención y protección, con el propósito de fortalecer la seguridad, la salud y el bienestar de los trabajadores, así como de dar cumplimiento a la normatividad vigente.</t>
  </si>
  <si>
    <t>REFERENCIA 42</t>
  </si>
  <si>
    <t>30 de Septiembre de 2025</t>
  </si>
  <si>
    <t>En el marco del Sistema de Gestión de Seguridad y Salud en el Trabajo (SG-SST), se elaboró el Plan Anual, el cual establece los objetivos, recursos, responsabilidades, el marco legal aplicable y los lineamientos estratégicos que orientan la gestión en materia de prevención y control de los riesgos laborales. Dicho plan define las actividades a desarrollar durante la vigencia, así como los mecanismos de seguimiento y evaluación, con el propósito de fortalecer la seguridad, la salud y el bienestar de los trabajadores, promover ambientes de trabajo seguros y saludables, y asegurar el cumplimiento de la normatividad legal vigente. De esta manera, el Plan Anual se constituye como una herramienta fundamental para la planificación, ejecución y mejora continua de las acciones en seguridad y salud en el trabajo dentro de la institución.</t>
  </si>
  <si>
    <t>https://imctgovco.sharepoint.com/:f:/s/INFORMESDELMIPG2025/IgDMf5braekUSbC7LVwNDQrOAYn1yKyXa9qn3fFny0_wzqQ?e=PVAbNS</t>
  </si>
  <si>
    <t>El Plan Anual del Sistema de Gestión de Seguridad y Salud en el Trabajo se encuentra debidamente estructurado, alineado con la normatividad legal vigente y con los lineamientos estratégicos de la institución, definiendo de manera clara los objetivos, responsabilidades y recursos necesarios para su ejecución. Este documento constituye una herramienta clave para orientar la gestión preventiva, facilitar el seguimiento a las actividades programadas y apoyar la mejora continua de las condiciones de seguridad y salud en el trabajo.</t>
  </si>
  <si>
    <t>Elaborar la matriz de actividades en seguridad y salud en el trabajo</t>
  </si>
  <si>
    <t xml:space="preserve"> Matriz de actividades en seguridad y salud en el trabajo elaborada.</t>
  </si>
  <si>
    <t>Como parte del Sistema de Gestión de Seguridad y Salud en el Trabajo – SG-SST, se elaboró una matriz de planificación que consolida las actividades programadas para el presente año, con el fin de dar cumplimiento a la normatividad vigente, promover la prevención de riesgos y garantizar la protección y bienestar de los trabajadores del IMCT.</t>
  </si>
  <si>
    <t>REFERENCIA 43</t>
  </si>
  <si>
    <t>Como parte del Sistema de Gestión de Seguridad y Salud en el Trabajo (SG-SST), se elaboró una matriz de planificación que consolida de manera organizada las actividades programadas para la presente vigencia, definiendo responsables, tiempos de ejecución, recursos y mecanismos de seguimiento. Esta herramienta permite dar cumplimiento a la normatividad legal vigente, fortalecer la prevención y el control de los riesgos laborales, y garantizar la protección, la seguridad y el bienestar de los trabajadores del IMCT. Así mismo, la matriz de planificación facilita el seguimiento al avance de las actividades, la evaluación de su cumplimiento y la toma de decisiones oportunas, contribuyendo a la mejora continua del Sistema de Gestión de Seguridad y Salud en el Trabajo.</t>
  </si>
  <si>
    <t>ITEM NO.43</t>
  </si>
  <si>
    <t>La matriz de planificación del Sistema de Gestión de Seguridad y Salud en el Trabajo se encuentra debidamente estructurada y actualizada, permitiendo una visualización clara y ordenada de las actividades programadas, los responsables y los tiempos de ejecución. Así mismo, se logró la ejecución y cumplimiento de las actividades establecidas dentro de dicha matriz, lo que evidencia una adecuada planificación, seguimiento y control de las acciones, contribuyendo al fortalecimiento continuo del SG-SST.</t>
  </si>
  <si>
    <t>Desarrollar las actividades programadas para el cumplimiento del plan anual en seguridad y salud en el trabajo</t>
  </si>
  <si>
    <t>Actividades del plan anual de seguridad y salud en el trabajo ejecutadas.</t>
  </si>
  <si>
    <t>Durante el primer trimestre del 2025, acorde al plan de trabajo establecido desde el área de Seguridad y Salud en el Trabajo se establecieron unas actividades, para darle cumplimiento a este plan, se elaboró un informe detallado que da cuenta de las actividades ejecutadas durante el segundo trimestre, indicando el grado de cumplimiento respecto a lo planeado y lo ejecutado.</t>
  </si>
  <si>
    <t>Durante el segundo trimestre del 2025, acorde al plan de trabajo establecido desde el área de Seguridad y Salud en el Trabajo se establecieron unas actividades, para darle cumplimiento a este plan, se elaboró un informe detallado que da cuenta de las actividades ejecutadas durante el segundo trimestre, indicando el grado de cumplimiento respecto a lo planeado y lo ejecutado.</t>
  </si>
  <si>
    <t>REFERENCIA 44</t>
  </si>
  <si>
    <t>Durante el tercer trimestre del 2025, acorde al plan de trabajo establecido desde el área de Seguridad y Salud en el Trabajo se establecieron unas actividades, para darle cumplimiento a este plan, se elaboró un informe detallado que da cuenta de las actividades ejecutadas durante el segundo trimestre, indicando el grado de cumplimiento respecto a lo planeado y lo ejecutado.</t>
  </si>
  <si>
    <t>Durante el cuarto y último trimestre de la vigencia 2025, y de acuerdo con el plan de trabajo establecido desde el área de Seguridad y Salud en el Trabajo, se definieron y ejecutaron las actividades programadas para este periodo. Para tal fin, se elaboró un informe detallado que da cuenta de las acciones desarrolladas durante el trimestre, permitiendo evidenciar el grado de cumplimiento entre lo planeado y lo ejecutado. Como resultado de este proceso, se logró el cumplimiento de la totalidad de las actividades previstas para la vigencia 2025, lo cual refleja una adecuada planificación, seguimiento y control de las acciones del Sistema de Gestión, así como el compromiso institucional con la mejora continua y el cumplimiento de la normatividad vigente.</t>
  </si>
  <si>
    <t>https://imctgovco.sharepoint.com/:f:/s/INFORMESDELMIPG2025/IgD08dyqDZvsQ4jnWmP7Z5QFARQ2NmMOBd3tOM9MLMbTrUE?e=4FOhO2</t>
  </si>
  <si>
    <t>El informe correspondiente al cuarto y último trimestre de la vigencia 2025 evidencia una adecuada planificación, ejecución y seguimiento de las actividades definidas en el plan de trabajo, reflejando el cumplimiento total de las acciones programadas. Este resultado demuestra la efectividad de la gestión realizada y el compromiso del área responsable con el cierre oportuno y satisfactorio de las actividades previstas para la vigencia.</t>
  </si>
  <si>
    <t>Elaborar el plan institucional de capacitación</t>
  </si>
  <si>
    <t>Plan institucional de capacitación elaborado.</t>
  </si>
  <si>
    <t>6. Plan Institucional de Capacitación</t>
  </si>
  <si>
    <t xml:space="preserve">Se elaboró el Plan Institucional de Capacitación
</t>
  </si>
  <si>
    <t>FILA 55 - ACTIVIDAD 45 -PLAN NSTITUCIONAL PIC</t>
  </si>
  <si>
    <t xml:space="preserve">Se anexan como evidencias:
El Plan Institucional de Capacitaciones PIC
</t>
  </si>
  <si>
    <t>Durante el último trimestre del año, el Plan Institucional de Capacitación se ejecutó conforme a lo programado, desarrollándose capacitaciones en gestión documental, gestión tecnológica, Plan Anticorrupción y gestión del talento humano, entre otros temas estratégicos. Estas acciones formativas permitieron abarcar una diversidad de contenidos orientados al fortalecimiento de los conocimientos y competencias de los servidores públicos, contribuyendo al avance de su proceso de mejora continua y al cumplimiento de los objetivos institucionales. En la carpeta de evidencias reposan los soportes correspondientes a cada una de las capacitaciones realizadas, los cuales permiten verificar su desarrollo, participación y cumplimiento.</t>
  </si>
  <si>
    <t>En la carpeta de evidencias reposan los soportes correspondientes a cada una de las capacitaciones realizadas, los cuales permiten verificar su desarrollo, participación y cumplimiento.</t>
  </si>
  <si>
    <t>Desarrollar las actividades programadas para el cumplimiento del plan institucional de capacitación</t>
  </si>
  <si>
    <t>Actividades del plan institucional de capacitación ejecutadas.</t>
  </si>
  <si>
    <t xml:space="preserve">Se desarrollaron las actividades programadas en el  Plan Institucional de Capacitación, de acuerdo al cronogama establecido para la vigencia 2025,
</t>
  </si>
  <si>
    <t>FILA 56 - ACTIVIDAD 46 -CRONOGRAMA PIC</t>
  </si>
  <si>
    <t xml:space="preserve">Se anexan como evidencias:
El Cronograma del Plan Institucional de Capacitaciones PIC
</t>
  </si>
  <si>
    <t>Realizar las evaluaciones de satisfacción y percepción de las capacitaciones ejecutadas</t>
  </si>
  <si>
    <t xml:space="preserve">Evaluaciones de satisfacción y percepción de las capacitaciones aplicadas.
</t>
  </si>
  <si>
    <t xml:space="preserve">Se realizaron las evaluaciones de satisfacción y percepción de las capacitaciones ejecutadas
</t>
  </si>
  <si>
    <t>FILA 57 - ACTIVIDAD 47 - EVALUACION DE LA CAPACITACION</t>
  </si>
  <si>
    <t xml:space="preserve">Se anexan como evidencias:
Las evaluaciones de satisfacción y percepción de las cpacitaciones ejecutadas
</t>
  </si>
  <si>
    <t>En la carpeta titulada valuaciones de las capacitaciones.</t>
  </si>
  <si>
    <t>Gestionar el proceso de vinculación, permanencia y retiro.</t>
  </si>
  <si>
    <t xml:space="preserve">Procesos de vinculación, permanencia y retiro gestionados.
</t>
  </si>
  <si>
    <t>Durante el período evaluado se dio cumplimiento a los procesos de vinculación, permanencia y retiro de servidores públicos, garantizando el cumplimiento de los lineamientos legales y la trazabilidad de cada actuación. Asimismo, se elaboró, ejecutó y realizó el seguimiento a la nómina institucional de manera oportuna, asegurando el pago adecuado de los salarios. De igual forma, se gestionaron las vacaciones de los funcionarios, generando las alertas correspondientes para prevenir acumulaciones que afecten la continuidad del servicio. En cuanto a los exservidores, se efectuaron las liquidaciones de manera transparente y conforme a la normativa vigente. También se expidieron las certificaciones laborales solicitadas por servidores y exservidores, atendiendo con oportunidad sus requerimientos. Finalmente, se procesaron y conciliaron las incapacidades presentadas, validando los pagos ante las entidades correspondientes, lo que refleja el compromiso del Instituto con la correcta administración del talento humano y el bienestar de su equipo de trabajo.</t>
  </si>
  <si>
    <t>https://imctgovco.sharepoint.com/:f:/s/INFORMESDELMIPG2025/EilSmYdxSGZIs0BJ2xENYDwBpc9SFX1vzNHInp2mzulidw?e=GG6q7V</t>
  </si>
  <si>
    <t>Procesos de vinculación, permanencia y retiro gestionados</t>
  </si>
  <si>
    <t>Gestionar la elaboración, ejecución y seguimiento de la nómina.</t>
  </si>
  <si>
    <t>Nómina elaborada, ejecutada y con seguimiento realizado.</t>
  </si>
  <si>
    <t xml:space="preserve">Gestión de la elaboración, ejecución y seguimiento de la nómina
Durante el último periodo del año 2025, se generó y ejecutó mensualmente la nómina institucional, garantizando el pago oportuno y adecuado a los servidores públicos del IMCT. Para la Subdirección Administrativa y Financiera, este proceso representa una prioridad, en la medida en que asegurar el cumplimiento de esta obligación es fundamental para el bienestar y la estabilidad laboral de quienes prestan sus servicios a la entidad. En este sentido, se fortalecieron los controles internos de revisión y conciliación, con el propósito de mantener la transparencia, la exactitud y la trazabilidad en el manejo de los recursos destinados al talento humano.
</t>
  </si>
  <si>
    <t>Nómina elaborada, ejecutada</t>
  </si>
  <si>
    <t>Gestionar las vacaciones que se produzcan durante el período y generar alertas en caso de acumulación de más de 2 periodos</t>
  </si>
  <si>
    <t>Vacaciones gestionadas y alertas generadas por acumulación.</t>
  </si>
  <si>
    <t>Gestión de vacaciones y alertas por acumulación</t>
  </si>
  <si>
    <t>Gestionar las liquidaciones de los ex servidores que se presenten en el periodo correspondiente</t>
  </si>
  <si>
    <t xml:space="preserve"> Liquidaciones de exservidores elaboradas, efectuadas y pagadas.</t>
  </si>
  <si>
    <t>Liquidaciones de ex servidores</t>
  </si>
  <si>
    <t>Gestionar las solicitudes de certificaciones por parte de los servidores y ex servidores que se presentan en el periodo</t>
  </si>
  <si>
    <t>Certificaciones de servidores y exservidores expedidas.</t>
  </si>
  <si>
    <t>Gestión de certificaciones laborales</t>
  </si>
  <si>
    <t>Gestionar, procesar y conciliar las incapacidades validando los pagos correspondientes</t>
  </si>
  <si>
    <t>Incapacidades procesadas y conciliadas con pagos validados.</t>
  </si>
  <si>
    <t xml:space="preserve">Gestión de incapacidades
Durante el período evaluado se realizó la gestión integral de las incapacidades médicas presentadas por los servidores públicos del Instituto Municipal de Cultura y Turismo de Bucaramanga – IMCTB, adelantando los procesos de recepción, verificación, conciliación y seguimiento, con el fin de garantizar el cumplimiento de la normatividad vigente y la adecuada administración de los derechos y deberes en materia de seguridad social.
En el desarrollo de esta labor, se validó la legalidad de las incapacidades ante las Entidades Promotoras de Salud (EPS) correspondientes, así como el trámite oportuno para el reconocimiento y pago de las mismas. Adicionalmente, se efectuó el seguimiento administrativo permanente a cada caso, mediante la gestión a través de los portales y canales dispuestos por las EPS.
Durante la vigencia 2025 se procesaron un total de 42 incapacidades, asegurando la correcta trazabilidad de la información, la conciliación de los pagos y la actualización de los registros institucionales, contribuyendo así a la transparencia, eficiencia administrativa y al fortalecimiento de la gestión del talento humano del Instituto.
</t>
  </si>
  <si>
    <t>Gestión de incapacidades</t>
  </si>
  <si>
    <t>Socializar piezas gráficas relacionadas con el código de integridad, con el fin de sensibilizar a los servidores públicos</t>
  </si>
  <si>
    <t xml:space="preserve">Piezas gráficas del Código de Integridad socializadas.
</t>
  </si>
  <si>
    <t>Diseño, elaboración y difusión de piezas gráficas institucionales para socializar los valores del Código de Integridad (Justicia y Honestidad). Las piezas presentaron:
Definición del valor.
Comportamientos esperados de los servidores públicos y contratistas.
Conductas que deben evitarse en el marco del servicio público.
Mensajes pedagógicos con ejemplos prácticos de aplicación.Código de Integridad</t>
  </si>
  <si>
    <t>30 de junio de 2025</t>
  </si>
  <si>
    <t>https://imctgovco.sharepoint.com/:f:/s/INFORMESDELMIPG2025/Eo09FceapB9EgYooP2t6hi0BmdoEOLqIhgMDChfhFIQxnw?e=In66wh</t>
  </si>
  <si>
    <t>Se anexan como evidencia pildoras de integridad y cápsulas de integridad.</t>
  </si>
  <si>
    <t>Para el Instituto Municipal de Cultura y Turismo de Bucaramanga (IMCT), el Plan del Código de Integridad constituye un eje fundamental de la gestión institucional, razón por la cual se dio cumplimiento a la socialización de piezas gráficas alusivas a los valores del Código de Integridad, con el propósito de sensibilizar a los servidores públicos y fortalecer una cultura organizacional basada en la ética, la transparencia y el compromiso con lo público. En este sentido, el IMCT reconoce que la atención al ciudadano es una prioridad institucional, por lo cual el fortalecimiento permanente de los valores del Código de Integridad se consolida como una estrategia clave para garantizar un servicio oportuno, respetuoso y de calidad, orientado a generar confianza y satisfacción en la ciudadanía.</t>
  </si>
  <si>
    <t>Plan del Código de Integridad</t>
  </si>
  <si>
    <t>Las acciones desarrolladas durante la vigencia se ejecutaron conforme a lo establecido en la Matriz de Planeación y Ejecución del Plan de Gestión de Integridad – Vigencia 2025, la cual definió de manera previa las actividades, metas o productos y evidencias esperadas para cada fase del ciclo de gestión del Código de Integridad.</t>
  </si>
  <si>
    <t>Realizar seguimiento a las personas expuestas políticamente – pep y declaración de conflicto de interés para que diligencien la información en el aplicativo por la integridad, de acuerdo al decreto
830 de 2021 y ley 2013 de 2019</t>
  </si>
  <si>
    <t xml:space="preserve"> Seguimiento a PEP y declaraciones de conflicto de interés realizado.</t>
  </si>
  <si>
    <t xml:space="preserve">
En el área de Talento Humano se ha venido realizando un seguimiento riguroso a las personas expuestas políticamente (PEP), con el fin de garantizar el cumplimiento de la normatividad vigente en materia de transparencia e integridad. Para ello, se revisa la Hoja de Vida que cada servidor público registra en el SIGEP, en la cual, en el numeral 8, cada funcionario declara que no posee conflictos de interés. Dicho numeral, firmado bajo la gravedad de juramento, certifica que el servidor no se encuentra inmerso en causales de inhabilidad o incompatibilidad de orden constitucional o legal que le impidan ejercer cargos o empleos públicos, o celebrar contratos de prestación de servicios con la administración pública. Este proceso se ha verificado individualmente y se registra mediante una matriz de control que asegura la trazabilidad y la correcta gestión de la información.</t>
  </si>
  <si>
    <t>https://imctgovco.sharepoint.com/:f:/s/INFORMESDELMIPG2025/EtLz7_IxBcBGhgdulDg-V7wBJV7-HnBHlnFbM5bF-KEygg?e=k8BTap</t>
  </si>
  <si>
    <t xml:space="preserve">En cumplimiento de las políticas de integridad, la gestión del talento humano ejecutó el proceso de verificación para el equipo directivo, compuesto por los siguientes cargos:
1.	Directora General (Aplica reporte PEP y Ley 2013/2019).
2.	Jefe Oficina Asesor de Control Interno.
3.	Jefe Oficina Asesora de Jurídica.
4.	Subdirector Técnico.
5.	Subdirectora Administrativa y Financiera.
6.	Subdirectora de Turismo.
7.	Tesorero General.
Actividades Realizadas:
•	Comunicación y Orientación: Se emitió una comunicación interna dirigida específicamente a estos cargos, notificando la obligación legal y brindando asistencia técnica.
•	Gestión Diferenciada: Se validó que la Directora General cumpliera con el registro específico de Persona Expuesta Políticamente (PEP), mientras que el resto del equipo directivo completó su declaración proactiva de bienes y rentas.
•	Soportes en Hoja de Vida: Se constató que cada directivo cuenta con el soporte documental correspondiente debidamente archivado en su historia laboral.
</t>
  </si>
  <si>
    <t>Informe ley 2013 de 2019 - Seguimiento a Servidores Publicos</t>
  </si>
  <si>
    <t>El cumplimiento de estas obligaciones por parte de la alta dirección es fundamental, ya que los directivos son los principales custodios de los recursos públicos y los líderes de la toma de decisiones estratégicas en el IMCT. Esta declaración no es un simple trámite administrativo, sino una herramienta de transparencia que previene la corrupción, evita la materialización de conflictos de interés y fortalece la confianza de la ciudadanía en la institución. Al hacer pública su situación patrimonial y sus vínculos, el cuerpo directivo ratifica su compromiso ético y garantiza que su actuar está guiado exclusivamente por el interés general y la legalidad.</t>
  </si>
  <si>
    <t>Realizar seguimiento para que los funcionarios de la entidad realicen el diligenciamiento del formato de bienes y rentas</t>
  </si>
  <si>
    <t xml:space="preserve"> Seguimiento al diligenciamiento del formato de bienes y rentas realizado.</t>
  </si>
  <si>
    <t>Durante el periodo reportado, se adelantó el respectivo seguimiento a todos los servidores públicos del Instituto para garantizar el cumplimiento oportuno del proceso de Declaración de Bienes y Rentas, en concordancia con lo establecido en la normativa vigente. A corte del 30 de julio, la totalidad de los funcionarios se encontraba a paz y salvo con esta obligación, lo cual refleja el compromiso institucional con la transparencia y la legalidad. Como evidencia de este cumplimiento, se elaboró y consolidó una matriz de control de recepción de documentos de Declaración de Bienes y Rentas, la cual reposa en las hojas de vida de cada uno de los servidores públicos, asegurando trazabilidad y respaldo documental del proceso.</t>
  </si>
  <si>
    <t>https://imctgovco.sharepoint.com/:f:/s/INFORMESDELMIPG2025/EsGFHoQ0weNJs7CZfTfSoq4BV1RJfOUPuCvLfmFcogN2oQ?e=KhD3yj</t>
  </si>
  <si>
    <t xml:space="preserve">En cumplimiento de la normativa que establece la obligatoriedad de la Declaración de Bienes y Rentas por parte de todos los servidores públicos, desde la Subdirección Administrativa y Financiera del Instituto Municipal de Cultura y Turismo se ha dado estricto seguimiento a esta obligación, con el fin de fomentar la cultura de la transparencia y asegurar el cumplimiento oportuno por parte del equipo institucional.
Como parte de las acciones realizadas, se emitió la comunicación interna No. 062 de mayo 5 de 2025, dirigida a todos los servidores públicos, y se socializó dicha obligación mediante correo electrónico institucional el día 5 del mes de mayo de 2025. Para reforzar este mensaje, se diseñaron y difundieron dos piezas gráficas informativas a través del grupo oficial de comunicación interna de los servidores públicos del Instituto y se envió correo electrónico recordatorio el 13 de junio de 2025.
A corte del 30 de junio de 2025, de los 46 servidores públicos que deben cumplir con esta obligación, 19 servidores públicos ya han presentado su declaración de manera satisfactoria y se encuentran a paz y salvo. El proceso de seguimiento continuará activo hasta el cierre del plazo legal, el 31 de julio de la presente vigencia, recordando que esta declaración debe presentarse en tres momentos: al ingresar al cargo, anualmente entre el 1° de junio y el 31 de julio, y al retirarse del cargo.
La Subdirección Administrativa y Financiera reitera su compromiso con la vigilancia del cumplimiento de los deberes legales y éticos de los servidores públicos del IMCT, como parte del fortalecimiento institucional y la promoción de una gestión pública íntegra y responsable.
</t>
  </si>
  <si>
    <t>Diligenciamiento del formato de bienes y rentas</t>
  </si>
  <si>
    <t>Dar cumplimiento a la ejecución del cronograma de trabajo del plan de capacitación, coordinando y supervisando cada sesión, taller y actividad de acuerdo con lo programado. Se asegurará que los tiempos establecidos se cumplan, los recursos sean asignados correctamente y los materiales necesarios estén disponibles para el desarrollo adecuado de cada actividad.</t>
  </si>
  <si>
    <t>Cronograma de capacitación ejecutado de manera completa y conforme al plan, con un informe de seguimiento que documente la ejecución de cada sesión, taller y actividad, así como el cumplimiento de los objetivos establecidos.</t>
  </si>
  <si>
    <t xml:space="preserve">De acuerdo con el Cronograma de trabajo del Plan Institucional de Capacitaciones -PIC, se han ejecutado 6 capacitaciones de  14 programadas para el primer trimestre vigencia 2025.
</t>
  </si>
  <si>
    <t xml:space="preserve"> El presupuesto del PIC para la vigencia 2025 es de $3.941.363 y a la fecha hay ejecutados $1.995.000</t>
  </si>
  <si>
    <t>Se anexan como evidencia:
Cronograma de Capacitaciones 2025</t>
  </si>
  <si>
    <t xml:space="preserve">La actividad refleja un avance parcial en la ejecución del Plan Institucional de Capacitaciones (PIC), con 6 de las 14 capacitaciones planeadas ejecutadas en el primer trimestre, lo que representa un 43% de cumplimiento frente a lo programado. Aunque se demuestra ejecución, no se detallan los motivos del rezago, ni se especifican aspectos como: cumplimiento de tiempos, evaluación de calidad de las capacitaciones, o satisfacción de los participantes. Tampoco se menciona si las actividades no ejecutadas están reprogramadas o canceladas.
</t>
  </si>
  <si>
    <t>8.       Pendiente de revisión</t>
  </si>
  <si>
    <t xml:space="preserve">Reprogramar formalmente las capacitaciones no ejecutadas, asegurando que el cronograma trimestral se ajuste realísticamente a la disponibilidad institucional.
</t>
  </si>
  <si>
    <t>Se ha dado cumplimiento a la ejecución del cronograma establecido en el Plan Institucional de Capacitaciones, garantizando el desarrollo de las actividades programadas para el fortalecimiento de las competencias de los servidores públicos y contratistas del Instituto. Este cumplimiento se encuentra debidamente evidenciado en la matriz del PIC, la cual refleja de manera organizada las capacitaciones realizadas, sus temáticas, el mes en que fue ejecutada la capacitación, constituyéndose en una herramienta de verificación y trazabilidad del proceso formativo institucional.</t>
  </si>
  <si>
    <t>https://imctgovco.sharepoint.com/:f:/s/INFORMESDELMIPG2025/EuyUKzBcrINHsrmQ2znRlHYB3jfIvrGHdJL_aVZxaHuSdQ?e=kUiZj1</t>
  </si>
  <si>
    <t>CUMPLIMIENTO AL PIC 2025
https://imctgovco.sharepoint.com/:b:/s/INFORMESDELMIPG2025/IQBUzToVMkQoS6-NnJVTgTjTAeCexzi23OAPWQh6b5XbOls?e=paFYp6</t>
  </si>
  <si>
    <t>Durante la vigencia 2025, el Instituto Municipal de Cultura y Turismo desarrolló diversas capacitaciones en el marco del cumplimiento del Plan Institucional de Capacitaciones, atendiendo los ejes temáticos programados y las necesidades formativas identificadas. Estas acciones permitieron fortalecer las competencias del talento humano y avanzar en el mejoramiento continuo de los procesos institucionales.</t>
  </si>
  <si>
    <t>Actividad día de la familia</t>
  </si>
  <si>
    <t xml:space="preserve">Evento "Día de la Familia" realizado con éxito, con la participación activa de las familias y el cumplimiento de las actividades programadas.
</t>
  </si>
  <si>
    <t>1° semestre del año</t>
  </si>
  <si>
    <t>No aplica.</t>
  </si>
  <si>
    <t>Actividad día de la familia: Esta actividad está programada para el último cuatrimestre del año</t>
  </si>
  <si>
    <t>Nio aplica</t>
  </si>
  <si>
    <t>Celebración día del Servidor Público</t>
  </si>
  <si>
    <t>Evento exitoso de celebración por el "Día del Servidor Público", con la participación de los empleados y el cumplimiento de las actividades y reconocimientos programados.</t>
  </si>
  <si>
    <t>Diciembre2025</t>
  </si>
  <si>
    <t>Actividad de integración fortalecimiento del clima laboral</t>
  </si>
  <si>
    <t>Evento de integración que promueve el fortalecimiento del clima laboral, con la participación activa de los empleados y la realización de actividades que mejoren las relaciones interpersonales y la comunicación dentro del equipo de trabajo.</t>
  </si>
  <si>
    <t>2° semestre del año</t>
  </si>
  <si>
    <t>Diciembr2025</t>
  </si>
  <si>
    <t>Actividad de integración fortalecimiento del clima laboral: Esta actividad está programada para el último cuatrimestre del año</t>
  </si>
  <si>
    <t xml:space="preserve">Exámenes de control y seguimiento </t>
  </si>
  <si>
    <t xml:space="preserve">Informes de resultados de los exámenes de control y seguimiento, que reflejan el desempeño de los participantes, identificando áreas de mejora y el grado de cumplimiento de los objetivos establecidos.
</t>
  </si>
  <si>
    <t>Exámenes de control y seguimiento: Esta actividad está programada para el último cuatrimestre del año</t>
  </si>
  <si>
    <t xml:space="preserve">De acuerdo con el Plan de Trabajo del Sistema de Gestión de Seguridad y Salud en el Trabajo (SG-SST) del Instituto Municipal de Cultura y Turismo (IMCT), se tenía programada la ejecución de los exámenes médicos ocupacionales para finales del mes de noviembre de 2025.
La actividad se llevó a cabo en articulación con la IPS Comfenalco, entidad encargada de prestar el servicio especializado en salud ocupacional. Como primera fase, se realizó una jornada de toma de muestras de laboratorio en la enfermería del IMCT, con el propósito de evaluar parámetros clínicos relevantes para la salud de los trabajadores, tales como triglicéridos, glicemia, colesterol, entre otros indicadores metabólicos.
Este procedimiento inicial permitió contar con información objetiva sobre el estado de salud de cada trabajador, constituyendo la base para el análisis posterior de los resultados y la determinación de la aptitud laboral, en concordancia con los lineamientos normativos y técnicos aplicables.
Posteriormente, se procedió a la programación de los exámenes físicos ocupacionales para los trabajadores del Instituto Municipal de Cultura y Turismo (IMCT). Esta etapa se diseñó teniendo en cuenta las características de los puestos de trabajo que desempeñan los funcionarios de la entidad, los cuales en su mayoría corresponden a cargos de carácter administrativo.
</t>
  </si>
  <si>
    <t>https://imctgovco.sharepoint.com/:f:/s/INFORMESDELMIPG2025/IgDfUITpt4cVQp2A5IvqMEynAfVtixflW1M8GMmX3LldfX4?e=R9c66L</t>
  </si>
  <si>
    <t>El IMCT reafirma su compromiso en dar continuidad al proceso de exámenes médicos ocupacionales, asegurando que el personal pendiente de valoración culmine su evaluación en las fechas programadas. Estos resultados serán integrados al análisis general de la entidad, constituyendo un insumo clave para la prevención de riesgos y la promoción de la salud laboral. Asimismo, se implementarán estrategias derivadas de las recomendaciones médicas, tales como el fortalecimiento de las pausas activas y la higiene postural, con el fin de minimizar la aparición de trastornos osteomusculares y garantizar el bienestar integral de los trabajadores. La mejora continua seguirá siendo un eje fundamental en la planificación de futuras acciones, consolidando un entorno de trabajo seguro, saludable y productivo.</t>
  </si>
  <si>
    <t>Actividad Cierre de gestión</t>
  </si>
  <si>
    <t>Informe de cierre de gestión que resume los logros, resultados alcanzados y el cumplimiento de los objetivos establecidos durante el período, así como las recomendaciones para futuras acciones o mejoras.</t>
  </si>
  <si>
    <t>Actividad Cierre de gestión: Esta actividad está programada para el último cuatrimestre del año</t>
  </si>
  <si>
    <t>Dar cumplimiento a la ejecución del cronograma del Plan de Seguridad y Salud en el Trabajo (SST), así como al cronograma de actividades y al Plan HSEQ, asegurando que todas las acciones programadas se realicen conforme a lo establecido, dentro de los tiempos previstos y con los recursos adecuados.</t>
  </si>
  <si>
    <t>Cronograma de actividades y Plan HSEQ  ejecutado, acompañado de un informe detallado que evidencia el cumplimiento de cada actividad, el seguimiento realizado y los resultados alcanzados en relación con los objetivos de SST.</t>
  </si>
  <si>
    <t xml:space="preserve">Durante el primer trimestre del 2025, acorde al plan de trabajo establecido desde el área de Seguridad y Salud en el Trabajo se establecieron unas actividades, para darle cumplimiento a este plan, se elaboró un informe detallado que da cuenta de las actividades ejecutadas durante el primer trimestre, indicando el grado de cumplimiento respecto a lo planeado y lo ejecutado. </t>
  </si>
  <si>
    <t>https://imctgovco-my.sharepoint.com/:f:/g/personal/gestioncalidad_imct_gov_co/EoXo8O1WqNVCrSMJS__WGt0BF0fZ_AwGBCz9e5FCIn15XA?e=ugaN8C</t>
  </si>
  <si>
    <t xml:space="preserve">Cumplimiento del cronograma y Plan HSEQ, Cumplimiento del 48%, Avance parcial </t>
  </si>
  <si>
    <t xml:space="preserve">Incrementar frecuencia de actividades y reforzar seguimiento para evitar retrasos.
</t>
  </si>
  <si>
    <t>Durante el segundo trimestre del 2025, acorde al plan de trabajo establecido desde el área de Seguridad y Salud en el Trabajo se establecieron unas actividades, para darle cumplimiento a este plan, se elaboró un informe detallado que da cuenta de las actividades ejecutadas durante el segundo trimestre, indicando el grado de cumplimiento respecto a lo planeado y lo ejecutado, ademas del cronograma de trabajo en donde se evidencia las actividades a las cuales se le dieron cumplimiento</t>
  </si>
  <si>
    <t>REFERENCIA 64</t>
  </si>
  <si>
    <t>Durante el tercer trimestre del 2025, acorde al plan de trabajo establecido desde el área de Seguridad y Salud en el Trabajo se establecieron unas actividades, para darle cumplimiento a este plan, se elaboró un informe detallado que da cuenta de las actividades ejecutadas durante el tercer trimestre, indicando el grado de cumplimiento respecto a lo planeado y lo ejecutado, ademas del cronograma de trabajo en donde se evidencia las actividades a las cuales se le dieron cumplimiento.</t>
  </si>
  <si>
    <t>Durante el cuarto y último trimestre de la vigencia 2025, y de acuerdo con el plan de trabajo establecido desde el área de Seguridad y Salud en el Trabajo, se ejecutaron las actividades programadas para este periodo. Para dar cumplimiento a dicho plan, se elaboró un informe detallado que da cuenta de las acciones desarrolladas durante el trimestre, en el cual se evidencia el grado de cumplimiento entre lo planeado y lo ejecutado, así como el cronograma de trabajo que respalda las actividades realizadas. Adicionalmente, este proceso permitió consolidar la ejecución de la totalidad de las actividades previstas para la vigencia 2025, reflejando una adecuada planificación, seguimiento y control de las acciones del Sistema de Gestión.</t>
  </si>
  <si>
    <t>https://imctgovco.sharepoint.com/:f:/s/INFORMESDELMIPG2025/IgC63ePF-BgTRYEQ9D2spRJKAT-58Fnnrj3Ss9-fWPFpygg?e=ebAXuP</t>
  </si>
  <si>
    <t>El informe correspondiente al cuarto y último trimestre de la vigencia 2025 evidencia el cumplimiento oportuno de las actividades programadas para dicho periodo, así como la ejecución total de las acciones previstas para la vigencia anual. Lo anterior refleja una gestión organizada, un adecuado seguimiento al cronograma de trabajo y el compromiso institucional con el cierre satisfactorio del Plan de Trabajo establecido.</t>
  </si>
  <si>
    <t>Planeación Institucional</t>
  </si>
  <si>
    <t>1. Gestión Estratégica - GE</t>
  </si>
  <si>
    <t>9. Plan Anticorrupción y de Atención al Ciudadano</t>
  </si>
  <si>
    <t>Asegurar el cumplimiento de las actividades del Plan Anticorrupción y de Atención al Ciudadano, garantizando la ejecución de las acciones programadas, dentro de los plazos establecidos, mediante un monitoreo constante</t>
  </si>
  <si>
    <t>Informe de cumplimiento que registre la ejecución de las actividades previstas, asegurando el cumplimiento de los objetivos establecidos.</t>
  </si>
  <si>
    <t>13. Plan de Acción de la Estrategia de Participación</t>
  </si>
  <si>
    <t xml:space="preserve">Dirección
Sub dirección técnica </t>
  </si>
  <si>
    <t>Se realizó el monitoreo al Mapa de Riesgo de Gestión y al Mapa de Riesgo de Corrupción, en el cual se analizaron 58 productos programados, de los cuales se evidenció la ejecución de 32 productos, lo que representa un avance del 55 % en el cumplimiento de las actividades establecidas en el mapa de corrupción .
En cuanto al Mapa de Gestión, se revisaron 90 productos programados, de los cuales se cumplió con 62 productos, alcanzando un avance del 69 %.</t>
  </si>
  <si>
    <t>Matiz de riesgo de gestión y de corrupción 
https://imctgovco.sharepoint.com/:u:/r/sites/INFORMESDELMIPG2025/SitePages/REPORTE-DE-CUMPLIMIENTO-DEL-MIPG-%E2%80%93-GESTI%C3%93N-Y-RESULTADOS-INSTITUCIONALES.aspx?csf=1&amp;web=1&amp;share=EWtk5KKDiDNJvhM62BxP1cMBBkypSweaegQ_ABf4zus_KA&amp;e=xQ4aTQ</t>
  </si>
  <si>
    <t>En cumplimiento con el principio de mejora continua, se realizó el monitoreo correspondiente</t>
  </si>
  <si>
    <t>Se informa que se dio cumplimiento a las actividades previstas en el Plan Anticorrupción, orientadas a fomentar en los servidores públicos una cultura de ética, transparencia y correcto actuar en la relación con los ciudadanos. Para tal efecto, se elaboró un informe ejecutivo en el cual se consolidan y describen de manera integral las estrategias y acciones implementadas en el marco del Plan Anticorrupción. Adicionalmente, en la carpeta de evidencias reposan los soportes de las capacitaciones desarrolladas para el fortalecimiento de conocimientos en materia de conflicto de intereses, marco normativo, régimen disciplinario, transparencia y gestión del conflicto de intereses. Sumado a lo anterior, se realizó la actualización del procedimiento para la gestión del conflicto de intereses y se llevó a cabo su socialización con los servidores públicos, dando así cumplimiento integral a las acciones orientadas al fortalecimiento de esta estrategia institucional.</t>
  </si>
  <si>
    <t>https://imctgovco.sharepoint.com/:f:/s/INFORMESDELMIPG2025/IgC5f-EZSpvtRqVqs6ADZ40fATMkhBmvcgxn09mgM7KatQk?e=JHQZCY</t>
  </si>
  <si>
    <t>Gestión con valores para resultados</t>
  </si>
  <si>
    <t>Gobierno Digital</t>
  </si>
  <si>
    <t>18.  Gestión Tecnológica - GT</t>
  </si>
  <si>
    <t>10. Plan Estratégico de Tecnologías de la Información y las Comunicaciones -­ PETI</t>
  </si>
  <si>
    <t>Gestionar la adquisición de herramientas digitales corporativas con los requerimientos técnicos institucionales y de acuerdo con necesidades.</t>
  </si>
  <si>
    <t>Informe de adquisición de herramientas digitales , que detalla el proceso de gestión, incluyendo la selección, adquisición y cumplimiento de los requisitos técnicos institucionales, de acuerdo con las necesidades específicas de la organización.</t>
  </si>
  <si>
    <t xml:space="preserve">Durante el primer trimestre no se presentó evidencia de avance en la gestión para la adquisición de herramientas digitales. No se reportaron acciones de planeación, solicitudes, estudios de mercado, requerimientos técnicos, ni gestiones administrativas que indiquen el inicio del proceso.
</t>
  </si>
  <si>
    <t>Activar la fase de planeación en el segundo trimestre, priorizando la elaboración del estudio de necesidad y la validación de los requerimientos técnicos institucionales.</t>
  </si>
  <si>
    <t>Se renovaron las licencias Microsoft Oficce 365.                    Se adquirió y se implementó la seguridad permitral Firewall con las licencias de antivirus y soporte técnico</t>
  </si>
  <si>
    <t>$195.260.000 ( Firewall, Licencias antivirus y soporte técnico.</t>
  </si>
  <si>
    <t>https://imctgovco.sharepoint.com/sites/INFORMESDELMIPG2025/Documentos%20compartidos/Forms/AllItems.aspx?id=%2Fsites%2FINFORMESDELMIPG2025%2FDocumentos%20compartidos%2F7%2D%20PLANES%20INSTITUCIONALES%20DECRETO%20612%20DEL%20IMCT%2FEVIDENCIA%20TRIMESTRE%203%20DE%20JULIO%20A%20SEPTIEMBRE%202025%2FFIREWALL%5FANTIVIRUS&amp;viewid=0daf5fde%2D7e61%2D42f9%2Da675%2Dca901ce36d6f&amp;CT=1757004421400&amp;OR=OWA%2DNT%2DMail&amp;CID=839bb711%2D1b40%2D69d0%2D451e%2De81f8db90804&amp;e=2%3AfyRiwj&amp;at=9</t>
  </si>
  <si>
    <t>Actualmente, las licencias se encuentran activas y en operación, y se viene realizando de manera continua la actualización, ajuste y fortalecimiento de las políticas de seguridad perimetral, así como la gestión y monitoreo de los antivirus asociados, contando con el acompañamiento permanente del soporte técnico, lo que permite asegurar la integridad, confidencialidad y disponibilidad de la información institucional.
Estas acciones contribuyen al fortalecimiento del componente de Seguridad de la Información y Servicios Tecnológicos, enmarcándose en la mejora continua de la gestión TIC y en el cumplimiento de las obligaciones normativas vigentes.</t>
  </si>
  <si>
    <t>https://imctgovco.sharepoint.com/sites/INFORMESDELMIPG2025/SitePages/REPORTE-DE-CUMPLIMIENTO-DEL-MIPG-%E2%80%93-GESTI%C3%93N-Y-RESULTADOS-INSTITUCIONALES.aspx?CT=1765920742632&amp;OR=OWA-NT-Mail&amp;CID=81e0c7f4-84b8-76ae-514d-15d0d017dbeb&amp;from=SendByEmail&amp;e=evbVNR6i40CPpQ9NFFBrmg&amp;at=121</t>
  </si>
  <si>
    <t>Adquirir o alquilar dispositivos que cumplan con los requerimientos establecidos por el imct y de acuerdo con las necesidades, para que los usuarios puedan acceder a los medios digitales.</t>
  </si>
  <si>
    <t>Informe de adquisición o alquiler de dispositivos , que documenta el proceso de selección, adquisición o alquiler de los dispositivos que cumplen con los requisitos establecidos por el IMCT, garantizando que los usuarios podrán acceder a los medios digitales de acuerdo con las necesidades definidas.</t>
  </si>
  <si>
    <t>No se evidencian avances en la gestión para la adquisición o alquiler de dispositivos durante el primer trimestre. No se reportaron procesos administrativos, cotizaciones, análisis de necesidades, ni gestiones presupuestales orientadas al cumplimiento de esta actividad.</t>
  </si>
  <si>
    <t xml:space="preserve">Realizar un diagnóstico actualizado de necesidades tecnológicas </t>
  </si>
  <si>
    <t>$39.600.000 (Contrato IMCT-0145-2025</t>
  </si>
  <si>
    <t>https://imctgovco.sharepoint.com/sites/INFORMESDELMIPG2025/Documentos%20compartidos/Forms/AllItems.aspx?id=%2Fsites%2FINFORMESDELMIPG2025%2FDocumentos%20compartidos%2F7%2D%20PLANES%20INSTITUCIONALES%20DECRETO%20612%20DEL%20IMCT%2FEVIDENCIA%20TRIMESTRE%203%20DE%20JULIO%20A%20SEPTIEMBRE%202025%2FACTUALIZACI%C3%93N%20PAGINA%20WEB&amp;viewid=0daf5fde%2D7e61%2D42f9%2Da675%2Dca901ce36d6f&amp;CT=1757004421400&amp;OR=OWA%2DNT%2DMail&amp;CID=839bb711%2D1b40%2D69d0%2D451e%2De81f8db90804&amp;e=2%3AfyRiwj&amp;at=9</t>
  </si>
  <si>
    <t>se ejecutó la actualización integral de la página web del Instituto, incluyendo la optimización y modernización de sus micrositios, asegurando una estructura más funcional, accesible y alineada con los estándares de usabilidad, interoperabilidad, seguridad y transparencia definidos por el Ministerio TIC para el acceso a los ciudadanos en los medios digitales
Lo anterior permite mejorar la experiencia de los usuarios, garantizar la disponibilidad y oportunidad de la información institucional, fortalecer la comunicación digital con los grupos de interés y contribuir al cumplimiento de los principios de eficiencia, transparencia y servicio al ciudadano, en el marco de la estrategia de transformación digital de la entidad.</t>
  </si>
  <si>
    <t>https://imctgovco.sharepoint.com/sites/INFORMESDELMIPG2025/SitePages/REPORTE-DE-CUMPLIMIENTO-DEL-MIPG-%E2%80%93-GESTI%C3%93N-Y-RESULTADOS-INSTITUCIONALES.aspx?CT=1765937810460&amp;OR=OWA-NT-Mail&amp;CID=0c239e39-0f68-f7b9-c7dc-291a6105cafa&amp;from=SendByEmail&amp;e=evbVNR6i40CPpQ9NFFBrmg&amp;at=121</t>
  </si>
  <si>
    <t>Realizar capacitaciones enfocadas en uso de herramientas digitales.</t>
  </si>
  <si>
    <t>Informe de capacitaciones realizadas, registro de asistencia, que detalla las sesiones de formación enfocadas en el uso de herramientas digitales, incluyendo los temas tratados, los participantes, la metodología utilizada y el cumplimiento de los objetivos establecidos.</t>
  </si>
  <si>
    <t>No se evidenciaron actividades de capacitación relacionadas con el uso de herramientas digitales en el periodo reportado</t>
  </si>
  <si>
    <t xml:space="preserve">Incluir capacitaciones sobre seguridad informática y buenas prácticas para proteger la información institucional.
</t>
  </si>
  <si>
    <t>El correo electrónico institucional considerado como una herramienta digital, dentro del marco del Gobierno Digital. Se realizó una capacitación del uso apropiado del correo con el fin de fortalecer la seguridad informática institucional</t>
  </si>
  <si>
    <t>N/A( Son de recurso humano del personal de planta y contratista</t>
  </si>
  <si>
    <t>https://imctgovco.sharepoint.com/sites/INFORMESDELMIPG2025/Documentos%20compartidos/Forms/AllItems.aspx?id=%2Fsites%2FINFORMESDELMIPG2025%2FDocumentos%20compartidos%2F7%2D%20PLANES%20INSTITUCIONALES%20DECRETO%20612%20DEL%20IMCT%2FEVIDENCIA%20TRIMESTRE%203%20DE%20JULIO%20A%20SEPTIEMBRE%202025%2FCAPACITACI%C3%93N%20HERRAMIENTA%20DIGITAL&amp;viewid=0daf5fde%2D7e61%2D42f9%2Da675%2Dca901ce36d6f&amp;CT=1757004421400&amp;OR=OWA%2DNT%2DMail&amp;CID=839bb711%2D1b40%2D69d0%2D451e%2De81f8db90804&amp;e=2%3AfyRiwj&amp;at=9</t>
  </si>
  <si>
    <t>Seguridad: implementación de un sistema de gestión de la seguridad de la información (SGSI), que permita a la entidad identificar, implementar, mantener y mejorar los controles que requiere para tratar los riesgos de seguridad de la información y llevarlos a niveles aceptables, de tal forma que estos controles sean suficientes para proporcionar un ambiente de control y seguridad adecuados.</t>
  </si>
  <si>
    <t xml:space="preserve">Informe de implementación del Sistema de Gestión de la Seguridad de la Información (SGSI) , que documenta el proceso de identificación, implementación, mantenimiento y mejora de los controles necesarios para gestionar los riesgos de seguridad de la información. </t>
  </si>
  <si>
    <t>No se ha iniciado el proceso para implementar el SGSI,</t>
  </si>
  <si>
    <t>Priorizar la puesta en marcha del SGSI como una estrategia clave para la protección de la información institucional.</t>
  </si>
  <si>
    <t>Se generaron campañas de  respaldo de información – "Protege tus archivos" y "copia de seguridad de sus archivos" y "Tips de Seguridad Informática".</t>
  </si>
  <si>
    <t>https://imctgovco.sharepoint.com/sites/INFORMESDELMIPG2025/Documentos%20compartidos/Forms/AllItems.aspx?id=%2Fsites%2FINFORMESDELMIPG2025%2FDocumentos%20compartidos%2F7%2D%20PLANES%20INSTITUCIONALES%20DECRETO%20612%20DEL%20IMCT%2FEVIDENCIA%20TRIMESTRE%203%20DE%20JULIO%20A%20SEPTIEMBRE%202025%2FGESTI%C3%93N%20DE%20SEGURIDAD%20DE%20LA%20INFORMACI%C3%93N&amp;viewid=0daf5fde%2D7e61%2D42f9%2Da675%2Dca901ce36d6f&amp;CT=1757004421400&amp;OR=OWA%2DNT%2DMail&amp;CID=839bb711%2D1b40%2D69d0%2D451e%2De81f8db90804&amp;e=2%3AfyRiwj&amp;at=9</t>
  </si>
  <si>
    <t>Se continuó con las campañas de  respaldo de información – "Protege tus archivos" y "copia de seguridad de sus archivos" y "Tips de Seguridad Informática".</t>
  </si>
  <si>
    <t>Identificar el conjunto de los datos, la información, los servicios de información y los flujos de información que maneja la entidad, con el fin de poseer un listado detallado y documentado del conjunto de componentes de información.</t>
  </si>
  <si>
    <t>Inventario de componentes de información , que incluye un listado detallado y documentado de los datos, la información, los servicios de información y los flujos de información gestionados por la entidad, con el fin de proporcionar un registro completo de los componentes de información utilizados.</t>
  </si>
  <si>
    <t>No se ha iniciado la identificación ni documentación del conjunto de componentes de información, lo que dificulta la gestión adecuada y protección de la información institucional.</t>
  </si>
  <si>
    <t xml:space="preserve"> Priorizar la realización de un inventario detallado y documentado para conocer el panorama completo de la información y sus flujos, facilitando así su control y gestión.
</t>
  </si>
  <si>
    <t>Se adjunta un inventario detallado y documentado de licencias, software, sistemas operativos, firewalls, antivirus, ADAS, DIGICOWEB y demás aplicaciones institucionales que constituye una práctica esencial para la  adecuada gestión tecnológica del Instituto.</t>
  </si>
  <si>
    <t>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t>
  </si>
  <si>
    <t>Identificar y clasificar los diferentes sistemas de información que posee la entidad, con el fin de tener un directorio actualizado de los mismos.</t>
  </si>
  <si>
    <t>Directorio de sistemas de información , que contiene la identificación y clasificación de los diferentes sistemas de información de la entidad, proporcionando un registro actualizado y detallado de los mismos.</t>
  </si>
  <si>
    <t xml:space="preserve">No se ha elaborado ni actualizado el directorio de sistemas de información, lo que puede generar desorden y dificultades para mantenimiento </t>
  </si>
  <si>
    <t xml:space="preserve">Crear y mantener un directorio actualizado con clasificación clara para cada sistema, que facilite su administración y seguimiento.
</t>
  </si>
  <si>
    <t>Se presenta un directorio del sistemas de información , que contiene la identificación y clasificación de cada una de ellas  proporcionando un registro actualizado y detallado de los mismos.</t>
  </si>
  <si>
    <t>https://imctgovco.sharepoint.com/sites/INFORMESDELMIPG2025/Documentos%20compartidos/Forms/AllItems.aspx?id=%2Fsites%2FINFORMESDELMIPG2025%2FDocumentos%20compartidos%2F7%2D%20PLANES%20INSTITUCIONALES%20DECRETO%20612%20DEL%20IMCT%2FEVIDENCIA%20TRIMESTRE%203%20DE%20JULIO%20A%20SEPTIEMBRE%202025%2FDIRECTORIO%20DE%20SISTEMA%20DE%20INFORMACI%C3%93N&amp;viewid=0daf5fde%2D7e61%2D42f9%2Da675%2Dca901ce36d6f&amp;CT=1757004421400&amp;OR=OWA%2DNT%2DMail&amp;CID=839bb711%2D1b40%2D69d0%2D451e%2De81f8db90804&amp;e=2%3AfyRiwj&amp;at=9</t>
  </si>
  <si>
    <t xml:space="preserve">la entidad mantiene actualizado el directorio de activos de información, como un instrumento fundamental para la adecuada gestión, protección y administración de la información institucional. Esta actualización permite identificar la ubicación, responsables, clasificación de la información. </t>
  </si>
  <si>
    <t>Establecer los mecanismos para respaldar la información institucional crítica, con el fin de contar con medios de recuperación en caso de desastres.</t>
  </si>
  <si>
    <t>Plan de respaldo y recuperación de información institucional, que describe los mecanismos establecidos para respaldar la información crítica de la entidad, asegurando la disponibilidad de medios adecuados para su recuperación en caso de desastres.</t>
  </si>
  <si>
    <t>No aporta soporte del  procedimientos definidos para respaldar la información crítica</t>
  </si>
  <si>
    <t>Implementar mecanismos de respaldo y recuperación ante desastres para proteger la continuidad de la operación.</t>
  </si>
  <si>
    <t>La Entidad cuenta con un procedimiento formal de copias de seguridad que garantiza la disponibilidad, integridad y recuperación de la información institucional, en cumplimiento de la Política de Seguridad de la Información y de los lineamientos de continuidad del servicio.</t>
  </si>
  <si>
    <t>https://imctgovco.sharepoint.com/sites/INFORMESDELMIPG2025/Documentos%20compartidos/Forms/AllItems.aspx?id=%2Fsites%2FINFORMESDELMIPG2025%2FDocumentos%20compartidos%2F7%2D%20PLANES%20INSTITUCIONALES%20DECRETO%20612%20DEL%20IMCT%2FEVIDENCIA%20TRIMESTRE%203%20DE%20JULIO%20A%20SEPTIEMBRE%202025&amp;viewid=0daf5fde%2D7e61%2D42f9%2Da675%2Dca901ce36d6f&amp;CT=1757004421400&amp;OR=OWA%2DNT%2DMail&amp;CID=839bb711%2D1b40%2D69d0%2D451e%2De81f8db90804&amp;e=2%3AfyRiwj&amp;at=9</t>
  </si>
  <si>
    <t>la Entidad dispone de un procedimiento formal, documentado y vigente para el respaldo de la información institucional, orientado a garantizar la disponibilidad, confidencialidad, seguridad, integridad y recuperación oportuna de la información que soporta los procesos misionales, estratégicos y de apoyo.</t>
  </si>
  <si>
    <t>Actualizar el inventario de trámites de la entidad.</t>
  </si>
  <si>
    <t>Inventario actualizado de trámites institucionales</t>
  </si>
  <si>
    <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t>
  </si>
  <si>
    <t>Se realizó el registro y codificación del documento de la estrategia de racionalización de tramite ante el Instituto. el cual tendrá de base Optimizar, simplificar y mejorar los trámites y servicios que presta una entidad pública, relacionando la actualización e Inventario de trámites en el SUIT</t>
  </si>
  <si>
    <t>Racionalización de trámites nuevos o ya existentes.</t>
  </si>
  <si>
    <t>Informe de racionalización de trámites, que documenta el proceso de revisión y optimización de los trámites nuevos o existentes, identificando oportunidades para simplificar, agilizar o eliminar procedimientos, con el fin de mejorar la eficiencia y reducir la carga administrativa.</t>
  </si>
  <si>
    <t>No se ha avanzado en la racionalización, lo que puede afectar la eficiencia y satisfacción del usuario en los procesos administrativos.</t>
  </si>
  <si>
    <t xml:space="preserve"> Realizar un diagnóstico de trámites para identificar redundancias y simplificar procesos, mejorando la experiencia del ciudadano.</t>
  </si>
  <si>
    <t>Se realizó el registro y codificación del documento de la estrategia de racionalización de tramite ante el Instituto. el cual tendrá de base Optimizar, simplificar y mejorar los trámites y servicios que presta una entidad pública, con el fin de reducir cargas administrativas, mejorar la experiencia del ciudadano y aumentar la eficiencia institucional, en cumplimiento de la normativa vigente en Colombia.</t>
  </si>
  <si>
    <t>Ingreso o actualización de trámites en el SUIT.</t>
  </si>
  <si>
    <t>Registro actualizado de trámites en el SUIT , que documenta el proceso de ingreso o actualización de los trámites en el Sistema Único de Información de Trámites (SUIT).</t>
  </si>
  <si>
    <t>No se ha ingresado ni actualizado la información en la plataforma SUIT.</t>
  </si>
  <si>
    <t>Priorizar la carga y actualización de trámites en SUIT para asegurar que los ciudadanos accedan a información vigente y confiable.</t>
  </si>
  <si>
    <t>El Instituto está realizando el registro y actualización de trámites en el SUIT, que muestra trámites inscritos con un plan de ejecución, responsables y metas de racionalización, enmarcado en  el documento de la estrategia de racionalización.</t>
  </si>
  <si>
    <t>Seguridad Digital</t>
  </si>
  <si>
    <t>11. Plan de Tratamiento de Riesgos de Seguridad y Privacidad de la Información</t>
  </si>
  <si>
    <r>
      <rPr>
        <b/>
        <sz val="11"/>
        <rFont val="Arial"/>
        <family val="2"/>
      </rPr>
      <t>Actualización de lineamientos para la gestión de riesgos:</t>
    </r>
    <r>
      <rPr>
        <sz val="11"/>
        <rFont val="Arial"/>
        <family val="2"/>
      </rPr>
      <t xml:space="preserve"> Documentar y aprobar los procedimientos y/o documentos relacionados con seguridad de la Información</t>
    </r>
  </si>
  <si>
    <t>Documentos y actas de aprobación</t>
  </si>
  <si>
    <t>No se han documentado ni aprobado los procedimientos, lo que impide una gestión estructurada y efectiva de los riesgos de seguridad.</t>
  </si>
  <si>
    <t xml:space="preserve"> Definir, documentar y socializar los lineamientos y procedimientos para formalizar la gestión de riesgos en seguridad de la información.
</t>
  </si>
  <si>
    <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t>
  </si>
  <si>
    <t>Se encuentra actualizado, registrado y codificado el Plan Operacional de la Seguridad y Privacidad de la Información se encuentra contenido el plan de tratamiento de riesgo</t>
  </si>
  <si>
    <r>
      <rPr>
        <b/>
        <sz val="11"/>
        <rFont val="Arial"/>
        <family val="2"/>
      </rPr>
      <t>Sensibilización:</t>
    </r>
    <r>
      <rPr>
        <sz val="11"/>
        <rFont val="Arial"/>
        <family val="2"/>
      </rPr>
      <t xml:space="preserve"> 	Socializar los lineamientos y herramientas para la Gestión de los Riesgos de Seguridad y privacidad de la Información</t>
    </r>
  </si>
  <si>
    <t>Listados de asistencia, (grabación Temas)</t>
  </si>
  <si>
    <t>Se adjunta un documento de borrador preliminar del mecanismo de medición del grado de sensibilización el cual se viene revisando. Una vez quede validado por el lider proceso, se procedera a generar la versión final que se presentará en el último trimestre del año, teniendo en cuenta  los lineamientos del Plan de Seguridad de la Información, el PETI. Se generaron campañas y tips de correos encaminados a proteger la seguridad de la información.</t>
  </si>
  <si>
    <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t>
  </si>
  <si>
    <t>Se generó el documento de la Medición del grado de sensibiización en seguridad y Privacidad de la Información, teniendo en cuenta  los lineamientos del Plan de Seguridad de la Información, el PETI. Se generaron campañas y tips de correos encaminados a proteger la seguridad de la información.</t>
  </si>
  <si>
    <r>
      <rPr>
        <b/>
        <sz val="11"/>
        <rFont val="Arial"/>
        <family val="2"/>
      </rPr>
      <t>Identificación de Riesgos de Seguridad y Privacidad de la Información:</t>
    </r>
    <r>
      <rPr>
        <sz val="11"/>
        <rFont val="Arial"/>
        <family val="2"/>
      </rPr>
      <t xml:space="preserve">	
1).Establecer el contexto institucional en relación con la seguridad de la información. (Debilidades, oportunidades, fortalezas y amenazas)
2).Identificar o actualizar los activos de información de los procesos institucionales
3).Identificar, analizar y evaluar los riesgos de seguridad y privacidad de la información
4)+F69.Revisar, verificar y retroalimentar los riesgos identificados., </t>
    </r>
  </si>
  <si>
    <t xml:space="preserve">1).Documento plan de tratamiento de riesgos
2).Matriz de activos de información actualizada
3).Matriz de riesgos de seguridad y privacidad de la información
</t>
  </si>
  <si>
    <t>Dentro de la Carpeta del Plan Opreracional de la Seguridad y Privacidad de la Información se encuentra contenido el plan de tratamiento de riesgos
El Inventario de activos de información actualizada.
El Mapa de riesgos de seguridad y privacidad de la información, que actualmente se encuentra en proceso de codificación y registro por el area de Calidad.</t>
  </si>
  <si>
    <t>Dentro de la Carpeta del Plan Operacional de la Seguridad y Privacidad de la Información se encuentra contenido el plan de tratamiento de riesgos
El Inventario de activos de información actualizada.
El Mapa de riesgos de seguridad y privacidad de la información, y se encuentra codificado y con registro por el area de Calidad.</t>
  </si>
  <si>
    <r>
      <rPr>
        <b/>
        <sz val="11"/>
        <rFont val="Arial"/>
        <family val="2"/>
      </rPr>
      <t xml:space="preserve">Aceptación de Riesgos Identificados: </t>
    </r>
    <r>
      <rPr>
        <sz val="11"/>
        <rFont val="Arial"/>
        <family val="2"/>
      </rPr>
      <t>Aprobar los riesgos identificados y elaborar los planes de tratamiento cuando aplique</t>
    </r>
  </si>
  <si>
    <t>Correos electrónicos cruzados, controles establecidos sobre cada riesgo</t>
  </si>
  <si>
    <t>En el Mapa de Riesgo se encuentra ennciados todos los riesgos y controles con su respectivo impacto</t>
  </si>
  <si>
    <t>Se adjunta el mapa de riesgo de seguridad de la información que  consolida los riesgos asociados a los procesos, activos de información, sistemas de información, infraestructura tecnológica y usuarios, permitiendo identificar amenazas internas y externas, vulnerabilidades existentes y posibles impactos sobre la operación institucional, la prestación de los servicios y el cumplimiento de los objetivos estratégicos.</t>
  </si>
  <si>
    <r>
      <rPr>
        <b/>
        <sz val="11"/>
        <rFont val="Arial"/>
        <family val="2"/>
      </rPr>
      <t>Seguimiento:</t>
    </r>
    <r>
      <rPr>
        <sz val="11"/>
        <rFont val="Arial"/>
        <family val="2"/>
      </rPr>
      <t xml:space="preserve"> Realizar el seguimiento a la implementación de controles y planes de tratamiento para los riesgos identificados</t>
    </r>
  </si>
  <si>
    <t>Matriz de seguimiento</t>
  </si>
  <si>
    <t>Se adjunta el Plan de Operación de Seguridad y Privacidad de la información con sus anexos, en el cual contempla la ejecución de los controles y de los planes y lineamientos de los Riesgos con su   mapa de riesgos de seguridad que describe  la matriz de seguimiento, Asi mismo se encuentra en proceso de codificación y registro por el area de calidad.</t>
  </si>
  <si>
    <t>Se adjunta el Plan de Operación de Seguridad y Privacidad de la información con sus anexos, en el cual contempla la ejecución de los controles y de los planes y lineamientos de los Riesgos. Asi mismo ya se encuentra codificado y con registro por el area de calidad.</t>
  </si>
  <si>
    <t xml:space="preserve">Plan de mejora </t>
  </si>
  <si>
    <t>Se adjunta el Plan de Operación de Seguridad y Privacidad de la información con sus anexos en el que contempla la ejecución de los controles y de los planes y lineamientos de los Riesgos, con su  mapa de riesgos de seguridad que describe el plan de mejora, el cual se encuentra en proceso de codificación y registro po el area de Calidad.</t>
  </si>
  <si>
    <t>12. Plan de Seguridad y Privacidad de la Información</t>
  </si>
  <si>
    <t>Actualizar y divulgar política de seguridad, en esta se debe incluir políticas de uso de activos de información, controles de acceso y políticas de seguridad física y el entorno.</t>
  </si>
  <si>
    <t>Política de seguridad actualizada y divulgada</t>
  </si>
  <si>
    <t>Se actualizó , divulgandose y cargandose en la  pagina WEB del Instituto la poltica de seguridad con vigencia 2025, CÓDIGO: GT-O-03, VERSIÓN: 04 y de fecha 31/01/2024 y se generó un documento preliminar denomnado FORMATO DE ACEPTACIÓN DE POLÍTICAS DE SEGURIDAD DIGITALES en proceso de codificación , que garantiza la apropiación, cumplimiento y trazabilidad de las políticas de seguridad por parte de todos los usuarios de la entidad, protegiendo así la información institucional y fortaleciendo la cultura de seguridad digital en el marco del Gobierno Digital.</t>
  </si>
  <si>
    <t>https://imctgovco.sharepoint.com/sites/INFORMESDELMIPG2025/Documentos%20compartidos/Forms/AllItems.aspx?id=%2Fsites%2FINFORMESDELMIPG2025%2FDocumentos%20compartidos%2F7%2D%20PLANES%20INSTITUCIONALES%20DECRETO%20612%20DEL%20IMCT%2FEVIDENCIA%20TRIMESTRE%203%20DE%20JULIO%20A%20SEPTIEMBRE%202025%2FPOLITICA%20DE%20SEGURIDAD&amp;viewid=0daf5fde%2D7e61%2D42f9%2Da675%2Dca901ce36d6f&amp;CT=1757004421400&amp;OR=OWA%2DNT%2DMail&amp;CID=839bb711%2D1b40%2D69d0%2D451e%2De81f8db90804&amp;e=2%3AfyRiwj&amp;at=9</t>
  </si>
  <si>
    <t>Se actualizó , divulgandose y cargandose en la  pagina WEB del Instituto la poltica de seguridad con vigencia 2025, CÓDIGO: GT-O-03,  y se generó un documento r denomnado FORMATO DE ACEPTACIÓN DE POLÍTICAS DE SEGURIDAD DIGITALES PLANTILLA DE REPORTE DE INCIDENTES, el cual se encuentra registrado y codificado por el area de Calidad, protegiendo así la información institucional y fortaleciendo la cultura de seguridad digital en el marco del Gobierno Digital.</t>
  </si>
  <si>
    <t>Actualizar e Implementar una política de continuidad del negocio.</t>
  </si>
  <si>
    <t>Política de continuidad del negocio actualizada e implementada</t>
  </si>
  <si>
    <t>La Entidad cuenta con un Plan de Continuidad del Negocio aprobado del 28 de Junio de 2024, CÓDIGO: GT-O-06 y VERSIÓN: 02 que aun se encuentra vigente de acuerdo al marco de referencia para proteger y garantizar la operación de la plataforma tecnológica institucional, asegurando la disponibilidad, integridad y confidencialidad de la información ante eventos que puedan interrumpir los servicios.</t>
  </si>
  <si>
    <t>https://imctgovco.sharepoint.com/sites/INFORMESDELMIPG2025/Documentos%20compartidos/Forms/AllItems.aspx?id=%2Fsites%2FINFORMESDELMIPG2025%2FDocumentos%20compartidos%2F7%2D%20PLANES%20INSTITUCIONALES%20DECRETO%20612%20DEL%20IMCT%2FEVIDENCIA%20TRIMESTRE%203%20DE%20JULIO%20A%20SEPTIEMBRE%202025%2FPLAN%20DE%20CONTINUIDAD%20DEL%20NEGOCIO&amp;viewid=0daf5fde%2D7e61%2D42f9%2Da675%2Dca901ce36d6f&amp;CT=1757004421400&amp;OR=OWA%2DNT%2DMail&amp;CID=839bb711%2D1b40%2D69d0%2D451e%2De81f8db90804&amp;e=2%3AfyRiwj&amp;at=9</t>
  </si>
  <si>
    <t>La Entidad actualizó el Plan de Continuidad del Negocio aprobado del 12/12/2024, CÓDIGO: GT-O-07 y VERSIÓN: 03 que aun se encuentra vigente de acuerdo al marco de referencia para proteger y garantizar la operación de la plataforma tecnológica institucional, asegurando la disponibilidad, integridad y confidencialidad de la información ante eventos que puedan interrumpir los servicios.</t>
  </si>
  <si>
    <t>Identificar, valorar y clasificar los riesgos asociados a los activos de información</t>
  </si>
  <si>
    <t>Informe de identificación, valoración y clasificación de riesgos asociados a los activos de información</t>
  </si>
  <si>
    <t>Se elaboró un Mapa de Riesgos que nos permite identificar, evaluar y controlar los riesgos que pueden afectar la confidencialidad, integridad y disponibilidad de la información de la entidad.</t>
  </si>
  <si>
    <t>Se actualizó el Mapa de Riesgos que nos permite identificar, evaluar y controlar los riesgos que pueden afectar la confidencialidad, integridad y disponibilidad de la información de la entidad.</t>
  </si>
  <si>
    <t>Definir y/o actualizar planes de tratamiento de riesgos de seguridad</t>
  </si>
  <si>
    <t xml:space="preserve">Plan de tratamiento de riesgos de seguridad actualizado </t>
  </si>
  <si>
    <t>No se cuenta con planes de tratamiento actualizados, lo que limita la capacidad para mitigar y controlar riesgos de seguridad.</t>
  </si>
  <si>
    <t xml:space="preserve">Desarrollar o actualizar planes de tratamiento con acciones concretas y responsables asignados.
</t>
  </si>
  <si>
    <t>Se generó un documento del Plan Operacional de Seguridad y Privacidad de la Información , el cual esta en proceso de codificación y registro. Este Plan contempla el tratamiento de riesgos de seguridad con un mapa de riesgos. Documentos que se encuentra en proceso de codificación</t>
  </si>
  <si>
    <t>Se registro y se codificó por el area de calidad el documento del Plan Operacional de Seguridad y Privacidad de la Información con su matriz de riesgos</t>
  </si>
  <si>
    <t>Evaluar estado de la red, y la página web del instituto con respecto al nivel de seguridad informática, con el fin de medir las vulnerabilidades de la red y sistema de información estas medidas realizadas por un tercero donde de como producto un Documentos Informe análisis de vulnerabilidades, para promover acciones de mejora.</t>
  </si>
  <si>
    <t xml:space="preserve">Informe de análisis de vulnerabilidad, que evalúa el estado de la red y la página web del instituto en cuanto a su nivel de seguridad informática. </t>
  </si>
  <si>
    <t xml:space="preserve">Se generó un primer documento preliminar de una Plantilla de Reporte de Incidente de Seguridad Digital, el cual esta en proceso de codificación y registro. Esta guia aporta los analisis de vulneabilidad que puede llegar a tener la red y los sistemas de información del Insituto. </t>
  </si>
  <si>
    <t>https://imctgovco.sharepoint.com/sites/INFORMESDELMIPG2025/Documentos%20compartidos/Forms/AllItems.aspx?id=%2Fsites%2FINFORMESDELMIPG2025%2FDocumentos%20compartidos%2F7%2D%20PLANES%20INSTITUCIONALES%20DECRETO%20612%20DEL%20IMCT%2FEVIDENCIA%20TRIMESTRE%203%20DE%20JULIO%20A%20SEPTIEMBRE%202025%2FPLANTILLA%20DE%20ANALISIS%20DE%20VULNERABILIDAD&amp;viewid=0daf5fde%2D7e61%2D42f9%2Da675%2Dca901ce36d6f&amp;CT=1757004421400&amp;OR=OWA%2DNT%2DMail&amp;CID=839bb711%2D1b40%2D69d0%2D451e%2De81f8db90804&amp;e=2%3AfyRiwj&amp;at=9</t>
  </si>
  <si>
    <t xml:space="preserve">Se generó el documento de la Plantilla de Reporte de Incidente de Seguridad Digital, Formato de Reporte de Incidentes de Seguridad digital, el cual ya se encuentra con registro y codificado. Esta guia aporta los analisis de vulneabilidad que puede llegar a tener la red y los sistemas de información del Insituto. </t>
  </si>
  <si>
    <t>Establecer desde el inicio de cada año la planeación de sensibilización sobre seguridad para todo el año, la cuales deben quedar en el plan de capacitaciones de la entidad.</t>
  </si>
  <si>
    <t>Plan anual de sensibilización sobre seguridad</t>
  </si>
  <si>
    <t>Se adjunta un documento   preliminar del mecanismo de medición del grado de sensibilización con el Plan de Capacitación, el cual se viene revisando. Una vez quede validado por el lider proceso se procedera a generar la versión final que se presentará en el último trimestre del año, teniendo en cuenta  los lineamientos del Plan de Seguridad de la Información (PETI).</t>
  </si>
  <si>
    <t>Se adjunta el documento   del mecanismo de medición del grado de sensibilización con el Plan de Capacitación, el cual ya se encuentra con registro y codificado por el area de gestión de calidad, teniendo en cuenta los lineamientos del Plan de Seguridad de la Información (PETI).</t>
  </si>
  <si>
    <t>Realizar jornadas de sensibilización a todo el personal</t>
  </si>
  <si>
    <t xml:space="preserve">Informe de jornadas de sensibilización, registro de asistencia </t>
  </si>
  <si>
    <t xml:space="preserve"> No reportaron avance de las  actividades de sensibilización, </t>
  </si>
  <si>
    <t>Programar y ejecutar jornadas de sensibilización para fomentar la cultura de seguridad en toda la entidad.</t>
  </si>
  <si>
    <t>Se adjunta un documento de borrador preliminar del mecanismo de medición del grado de sensibilización, el cual se viene revisando una vez quede validado por el lider proceso se procedera a generar la versión final que se presentará en el último trimestre del año, teniendo en cuenta  los lineamientos del Plan de Seguridad de la Información (PETI).</t>
  </si>
  <si>
    <t xml:space="preserve">Medir el grado de sensibilización a toda la Entidad. </t>
  </si>
  <si>
    <t xml:space="preserve">Informe de medición del grado de sensibilización </t>
  </si>
  <si>
    <t>No se ha medido el nivel de sensibilización, dificultando la identificación de brechas de conocimiento y comportamientos de riesgo.</t>
  </si>
  <si>
    <t xml:space="preserve">Implementar encuestas o evaluaciones para medir el impacto de las jornadas y ajustar las estrategias formativas.
</t>
  </si>
  <si>
    <t>Se adjunta un documento de borrador preliminar del mecanismo de medición del grado de sensibilización el cual se viene revisando una vez quede validado por el lider proceso se procedera a generar la versión final que se presentará en el último trimestre del año, teniendo en cuenta  los lineamientos del Plan de Seguridad de la Información (PETI).</t>
  </si>
  <si>
    <t>Se adjunta el documento   del mecanismo de medición del grado de sensibilización, con la evidencias de indicadores grado de sensibilización -capacitación, con el Plan de Capacitación, el cual ya se encuentra con registro y codificado por el area de gestión de calidad, teniendo en cuenta los lineamientos del Plan de Seguridad de la Información (PETI).</t>
  </si>
  <si>
    <t>Actualizar Política de respaldos de información.</t>
  </si>
  <si>
    <t xml:space="preserve">Política de respaldos de información actualizada </t>
  </si>
  <si>
    <t>Se adjunta el borrador de la Política de Respaldos de la Información: Actualmente se encuentra en proceso de revisión. Este documento recoge los lineamientos iniciales para garantizar la disponibilidad, integridad y recuperación de los datos institucionales. Se contempla que una vez validado por el lider del proceso, la versión final será presentada en el último trimestre del año, en coherencia con los lineamientos del Plan de Seguridad de la Información (PETI) y las buenas prácticas de gestión tecnológica.</t>
  </si>
  <si>
    <t>https://imctgovco.sharepoint.com/sites/INFORMESDELMIPG2025/Documentos%20compartidos/Forms/AllItems.aspx?id=%2Fsites%2FINFORMESDELMIPG2025%2FDocumentos%20compartidos%2F7%2D%20PLANES%20INSTITUCIONALES%20DECRETO%20612%20DEL%20IMCT%2FEVIDENCIA%20TRIMESTRE%203%20DE%20JULIO%20A%20SEPTIEMBRE%202025%2FPOL%C3%8DTICA%20DE%20RESPALDO%20DE%20INFORMACI%C3%93N&amp;viewid=0daf5fde%2D7e61%2D42f9%2Da675%2Dca901ce36d6f&amp;CT=1757004421400&amp;OR=OWA%2DNT%2DMail&amp;CID=839bb711%2D1b40%2D69d0%2D451e%2De81f8db90804&amp;e=2%3AfyRiwj&amp;at=9</t>
  </si>
  <si>
    <t>Se adjunta el documento de la  Guia de Respaldos de la Información y se encuentra con registro y codificado por el area de gestión de calidad, el cual recoge los lineamientos iniciales para garantizar la disponibilidad, integridad y recuperación de los datos institucionales. Se contempla que una vez validado por el lider del proceso, la versión final será presentada en el último trimestre del año, en coherencia con los lineamientos del Plan de Seguridad de la Información (PETI) y las buenas prácticas de gestión tecnológica.</t>
  </si>
  <si>
    <t>Inventario, clasificación y publicación de los activos de la información del IMCT.</t>
  </si>
  <si>
    <t>Inventario y clasificación de los activos de la información del IMCT y publicación de los mismo</t>
  </si>
  <si>
    <t>No se ha realizado el inventario ni su publicación, lo que genera falta de control sobre los activos y posibles riesgos asociados.</t>
  </si>
  <si>
    <t xml:space="preserve">Completar el inventario y clasificación de activos, y hacer pública esta información para mejorar la gestión y el control.
</t>
  </si>
  <si>
    <t>El Insituto cuenta un inventario de los activos de la Información. Una vez codificado con su registro por el area de calidad, se cargará en un repositorio controlado dentro de la carpeta de Politica de Gobierno Digital</t>
  </si>
  <si>
    <t>El Insituto cuenta un inventario de los activos de la Información. y se encuentra con registro y codificado  por el area de calidad, se cargará en un repositorio controlado dentro de la carpeta de Politica de Gobierno Digital</t>
  </si>
  <si>
    <t>Actualizar, formalizar y difundir el  procedimiento de Gestión de Incidentes de seguridad de la información.</t>
  </si>
  <si>
    <t>Procedimiento actualizado, formalizado y difundido de Gestión de Incidentes de Seguridad de la Información</t>
  </si>
  <si>
    <t>Dentro de la Poltica de seguridad de la Información se generó una Plantilla de Reporte de Incidente de Seguridad Digital, con el fin de gestionar todo tipo de incidentes.</t>
  </si>
  <si>
    <t>Dentro de la Poltica de seguridad de la Información se generó una Plantilla de Reporte de Incidente de Seguridad Digital, con el fin de gestionar todo tipo de incidentes y se encentra con registro y codificado por el area de gestión de calidad</t>
  </si>
  <si>
    <t>Capacitar al personal de planta como el contratista en la gestión de incidentes de seguridad de la información</t>
  </si>
  <si>
    <t>Informe de capacitación en gestión de incidentes de seguridad de la información</t>
  </si>
  <si>
    <t>No se han llevado a cabo capacitaciones, limitando la capacidad de respuesta ante incidentes de seguridad.</t>
  </si>
  <si>
    <t>Planificar y ejecutar capacitaciones dirigidas a todo el personal para fortalecer la gestión y respuesta ante incidentes.</t>
  </si>
  <si>
    <t>Se plantea un plan de capacitación contemplada en el documento MEDICIÓN DEL GRADO DE SENSIBILIZACIÓN EN SEGURIDAD Y PRIVACIDAD DE LA INFORMACIÓN, como parte del Plan de Seguridad de la Información y Cultura Digital.</t>
  </si>
  <si>
    <t>Se programó plan de capacitación contemplada en el documento MEDICIÓN DEL GRADO DE SENSIBILIZACIÓN EN SEGURIDAD Y PRIVACIDAD DE LA INFORMACIÓN, como parte del Plan de Seguridad de la Información y Cultura Digital.</t>
  </si>
  <si>
    <t>#</t>
  </si>
  <si>
    <t>VIGENCIA: 2025</t>
  </si>
  <si>
    <t># Metas Ejecutadas</t>
  </si>
  <si>
    <t xml:space="preserve">Cumplimiento del plan </t>
  </si>
  <si>
    <t>PLANES INSTITUCIONALES</t>
  </si>
  <si>
    <t xml:space="preserve">RESPONSABLE </t>
  </si>
  <si>
    <t xml:space="preserve">ÁREA  </t>
  </si>
  <si>
    <t>Peso % Cada Plan</t>
  </si>
  <si>
    <t xml:space="preserve"># Metas Programadas </t>
  </si>
  <si>
    <t>Tri. I</t>
  </si>
  <si>
    <t>Tri. II</t>
  </si>
  <si>
    <t>Tri. III</t>
  </si>
  <si>
    <t>Tri.V I</t>
  </si>
  <si>
    <t>Avance TRI-I</t>
  </si>
  <si>
    <t>Observaciones</t>
  </si>
  <si>
    <t>Plan Institucional de Archivos de la Entidad ­PINAR</t>
  </si>
  <si>
    <t>Plan Anual de Adquisiciones</t>
  </si>
  <si>
    <t xml:space="preserve">Oficina Jurídica 
Sub Dirección Administrativa y Financiera </t>
  </si>
  <si>
    <t xml:space="preserve">Oficina Jurídica 
Gestión Financiera </t>
  </si>
  <si>
    <t>Plan Anual de Vacantes</t>
  </si>
  <si>
    <t xml:space="preserve">Talento Humano </t>
  </si>
  <si>
    <t>Plan de Previsión de Recursos Humanos</t>
  </si>
  <si>
    <t>Plan Estratégico de Talento Humano</t>
  </si>
  <si>
    <t>Plan Institucional de Capacitación</t>
  </si>
  <si>
    <t>Plan de Incentivos Institucionales</t>
  </si>
  <si>
    <t>Plan de Trabajo Anual en Seguridad y Salud en el Trabajo</t>
  </si>
  <si>
    <t>Área de SST</t>
  </si>
  <si>
    <t>Plan Anticorrupción y Atención al Ciudadano.</t>
  </si>
  <si>
    <t>Plan Estratégico de Tecnologías de la Información y las Comunicaciones ­ PETI</t>
  </si>
  <si>
    <t xml:space="preserve">Oficina de Sistemas </t>
  </si>
  <si>
    <t>Plan de Tratamiento de Riesgos de Seguridad y Privacidad de la Información</t>
  </si>
  <si>
    <t>Plan de Seguridad y Privacidad de la Información</t>
  </si>
  <si>
    <t xml:space="preserve">Total programadas Año </t>
  </si>
  <si>
    <t xml:space="preserve">Total programadas trimestre </t>
  </si>
  <si>
    <t xml:space="preserve">Total ejecutadas trimestre </t>
  </si>
  <si>
    <t xml:space="preserve">Avance </t>
  </si>
  <si>
    <t>META DEL PDM</t>
  </si>
  <si>
    <t>OBJETIVO INSTITUCIONAL</t>
  </si>
  <si>
    <t xml:space="preserve">tipo e meta </t>
  </si>
  <si>
    <t>Intervalo de Medición</t>
  </si>
  <si>
    <t>Semanal</t>
  </si>
  <si>
    <r>
      <t>1.</t>
    </r>
    <r>
      <rPr>
        <sz val="7"/>
        <color theme="1"/>
        <rFont val="Times New Roman"/>
        <family val="1"/>
      </rPr>
      <t xml:space="preserve">       </t>
    </r>
    <r>
      <rPr>
        <sz val="11"/>
        <color theme="1"/>
        <rFont val="Calibri"/>
        <family val="2"/>
        <scheme val="minor"/>
      </rPr>
      <t>Si cumplió con el propósito del plan</t>
    </r>
  </si>
  <si>
    <t>Integridad</t>
  </si>
  <si>
    <t>2. Gestión de Comunicaciones - GC</t>
  </si>
  <si>
    <r>
      <t>2.</t>
    </r>
    <r>
      <rPr>
        <sz val="7"/>
        <color theme="1"/>
        <rFont val="Times New Roman"/>
        <family val="1"/>
      </rPr>
      <t xml:space="preserve">       </t>
    </r>
    <r>
      <rPr>
        <sz val="11"/>
        <color theme="1"/>
        <rFont val="Calibri"/>
        <family val="2"/>
        <scheme val="minor"/>
      </rPr>
      <t>No cumplió con el propósito del plan</t>
    </r>
  </si>
  <si>
    <t>3. Gestión Integral - GI</t>
  </si>
  <si>
    <t>Disminuir</t>
  </si>
  <si>
    <r>
      <t>3.</t>
    </r>
    <r>
      <rPr>
        <sz val="7"/>
        <color theme="1"/>
        <rFont val="Times New Roman"/>
        <family val="1"/>
      </rPr>
      <t xml:space="preserve">       </t>
    </r>
    <r>
      <rPr>
        <sz val="11"/>
        <color theme="1"/>
        <rFont val="Calibri"/>
        <family val="2"/>
        <scheme val="minor"/>
      </rPr>
      <t>En proceso de cumplimiento</t>
    </r>
  </si>
  <si>
    <t>Evaluación de Resultados</t>
  </si>
  <si>
    <t>Gestión Presupuestal y Eficiencia del Gasto Público</t>
  </si>
  <si>
    <t>4. Atención al Ciudadano - AC</t>
  </si>
  <si>
    <r>
      <t>4.</t>
    </r>
    <r>
      <rPr>
        <sz val="7"/>
        <color theme="1"/>
        <rFont val="Times New Roman"/>
        <family val="1"/>
      </rPr>
      <t xml:space="preserve">       </t>
    </r>
    <r>
      <rPr>
        <sz val="11"/>
        <color theme="1"/>
        <rFont val="Calibri"/>
        <family val="2"/>
        <scheme val="minor"/>
      </rPr>
      <t>Cumplimiento parcial</t>
    </r>
  </si>
  <si>
    <t>4.       Soportes incompletos</t>
  </si>
  <si>
    <t>5. Gestión de la Planificación - GP</t>
  </si>
  <si>
    <r>
      <t>5.</t>
    </r>
    <r>
      <rPr>
        <sz val="7"/>
        <color theme="1"/>
        <rFont val="Times New Roman"/>
        <family val="1"/>
      </rPr>
      <t xml:space="preserve">       </t>
    </r>
    <r>
      <rPr>
        <sz val="11"/>
        <color theme="1"/>
        <rFont val="Calibri"/>
        <family val="2"/>
        <scheme val="minor"/>
      </rPr>
      <t>Requiere ajustes</t>
    </r>
  </si>
  <si>
    <t>5.       Soportes no confiables</t>
  </si>
  <si>
    <t>Gestión del conocimiento</t>
  </si>
  <si>
    <t>Fortalecimiento Organizacional y Simplificación de Procesos</t>
  </si>
  <si>
    <t>6.  Fomento a la Lectura, Escritura y Oralidad - LEO</t>
  </si>
  <si>
    <r>
      <t>6.</t>
    </r>
    <r>
      <rPr>
        <sz val="7"/>
        <color theme="1"/>
        <rFont val="Times New Roman"/>
        <family val="1"/>
      </rPr>
      <t xml:space="preserve">       </t>
    </r>
    <r>
      <rPr>
        <sz val="11"/>
        <color theme="1"/>
        <rFont val="Calibri"/>
        <family val="2"/>
        <scheme val="minor"/>
      </rPr>
      <t>No aplica</t>
    </r>
  </si>
  <si>
    <t>6.       Soportes pendientes de revisión</t>
  </si>
  <si>
    <t>Control Interno</t>
  </si>
  <si>
    <t>7.  Preservación del Patrimonio - PAT</t>
  </si>
  <si>
    <r>
      <t>7.</t>
    </r>
    <r>
      <rPr>
        <sz val="7"/>
        <color theme="1"/>
        <rFont val="Times New Roman"/>
        <family val="1"/>
      </rPr>
      <t xml:space="preserve">       </t>
    </r>
    <r>
      <rPr>
        <sz val="11"/>
        <color theme="1"/>
        <rFont val="Calibri"/>
        <family val="2"/>
        <scheme val="minor"/>
      </rPr>
      <t>Suspendido</t>
    </r>
  </si>
  <si>
    <t xml:space="preserve">8. Formación en Artes y Oficios -EMA </t>
  </si>
  <si>
    <r>
      <t>8.</t>
    </r>
    <r>
      <rPr>
        <sz val="7"/>
        <color theme="1"/>
        <rFont val="Times New Roman"/>
        <family val="1"/>
      </rPr>
      <t xml:space="preserve">       </t>
    </r>
    <r>
      <rPr>
        <sz val="11"/>
        <color theme="1"/>
        <rFont val="Calibri"/>
        <family val="2"/>
        <scheme val="minor"/>
      </rPr>
      <t>Pendiente de revisión</t>
    </r>
  </si>
  <si>
    <t>8.       Soportes no aplican</t>
  </si>
  <si>
    <t>Defensa Jurídica</t>
  </si>
  <si>
    <t>9. Gestión y Programación Radial - GPR</t>
  </si>
  <si>
    <r>
      <t>9.</t>
    </r>
    <r>
      <rPr>
        <sz val="7"/>
        <color theme="1"/>
        <rFont val="Times New Roman"/>
        <family val="1"/>
      </rPr>
      <t xml:space="preserve">       </t>
    </r>
    <r>
      <rPr>
        <sz val="11"/>
        <color theme="1"/>
        <rFont val="Calibri"/>
        <family val="2"/>
        <scheme val="minor"/>
      </rPr>
      <t>En espera de aprobación</t>
    </r>
  </si>
  <si>
    <t>9.       Soportes rechazados</t>
  </si>
  <si>
    <t>Mejora Normativa</t>
  </si>
  <si>
    <t>10.  Centro de Acceso a la Información- IAC</t>
  </si>
  <si>
    <r>
      <t>10.</t>
    </r>
    <r>
      <rPr>
        <sz val="7"/>
        <color theme="1"/>
        <rFont val="Times New Roman"/>
        <family val="1"/>
      </rPr>
      <t xml:space="preserve">   </t>
    </r>
    <r>
      <rPr>
        <sz val="11"/>
        <color theme="1"/>
        <rFont val="Calibri"/>
        <family val="2"/>
        <scheme val="minor"/>
      </rPr>
      <t>Revisado y aprobado</t>
    </r>
  </si>
  <si>
    <t>10.   Soportes correctos y aprobados</t>
  </si>
  <si>
    <t>Servicio al Ciudadano</t>
  </si>
  <si>
    <t>11. Fomento Convocatorias- CON</t>
  </si>
  <si>
    <r>
      <t>11.</t>
    </r>
    <r>
      <rPr>
        <sz val="7"/>
        <color theme="1"/>
        <rFont val="Times New Roman"/>
        <family val="1"/>
      </rPr>
      <t xml:space="preserve">   </t>
    </r>
    <r>
      <rPr>
        <sz val="11"/>
        <color theme="1"/>
        <rFont val="Calibri"/>
        <family val="2"/>
        <scheme val="minor"/>
      </rPr>
      <t>Revisado y rechazado</t>
    </r>
  </si>
  <si>
    <t>11.   Soportes faltantes</t>
  </si>
  <si>
    <t xml:space="preserve">
Servicio al Ciudadano
Racionalización de Trámites</t>
  </si>
  <si>
    <t>12. Gestión de Turismo - GTU</t>
  </si>
  <si>
    <r>
      <t>12.</t>
    </r>
    <r>
      <rPr>
        <sz val="7"/>
        <color theme="1"/>
        <rFont val="Times New Roman"/>
        <family val="1"/>
      </rPr>
      <t xml:space="preserve">   </t>
    </r>
    <r>
      <rPr>
        <sz val="11"/>
        <color theme="1"/>
        <rFont val="Calibri"/>
        <family val="2"/>
        <scheme val="minor"/>
      </rPr>
      <t>En evaluación</t>
    </r>
  </si>
  <si>
    <t>12.   Soportes desactualizados</t>
  </si>
  <si>
    <t>Participación Ciudadana en la Gestión Pública</t>
  </si>
  <si>
    <t>13.  Cultura Ciudadana -CUC</t>
  </si>
  <si>
    <r>
      <t>13.</t>
    </r>
    <r>
      <rPr>
        <sz val="7"/>
        <color theme="1"/>
        <rFont val="Times New Roman"/>
        <family val="1"/>
      </rPr>
      <t xml:space="preserve">   </t>
    </r>
    <r>
      <rPr>
        <sz val="11"/>
        <color theme="1"/>
        <rFont val="Calibri"/>
        <family val="2"/>
        <scheme val="minor"/>
      </rPr>
      <t>Con observaciones</t>
    </r>
  </si>
  <si>
    <t>13.   Soportes incorrectos</t>
  </si>
  <si>
    <t>Seguimiento y evaluación del desempeño institucional</t>
  </si>
  <si>
    <t>14. Plan de Austeridad y Gestión Ambiental</t>
  </si>
  <si>
    <r>
      <t>14.</t>
    </r>
    <r>
      <rPr>
        <sz val="7"/>
        <color theme="1"/>
        <rFont val="Times New Roman"/>
        <family val="1"/>
      </rPr>
      <t xml:space="preserve">   </t>
    </r>
    <r>
      <rPr>
        <sz val="11"/>
        <color theme="1"/>
        <rFont val="Calibri"/>
        <family val="2"/>
        <scheme val="minor"/>
      </rPr>
      <t>Reprogramado</t>
    </r>
  </si>
  <si>
    <t>14.   Evidencias subidas con retraso</t>
  </si>
  <si>
    <t>Transparencia, acceso a la información pública y lucha contra la corrupción</t>
  </si>
  <si>
    <t>15. Plan de Mantenimiento de Servicios Tecnológicos</t>
  </si>
  <si>
    <r>
      <t>15.</t>
    </r>
    <r>
      <rPr>
        <sz val="7"/>
        <color theme="1"/>
        <rFont val="Times New Roman"/>
        <family val="1"/>
      </rPr>
      <t xml:space="preserve">   </t>
    </r>
    <r>
      <rPr>
        <sz val="11"/>
        <color theme="1"/>
        <rFont val="Calibri"/>
        <family val="2"/>
        <scheme val="minor"/>
      </rPr>
      <t>Finalizado</t>
    </r>
  </si>
  <si>
    <t>15.   Soportes sin formato requerido</t>
  </si>
  <si>
    <t>16. Gestión de Bienes y Recursos Físicos -  GBRF</t>
  </si>
  <si>
    <t>16. Plan de Gasto Público</t>
  </si>
  <si>
    <t>16.   Soportes en espera de aprobación</t>
  </si>
  <si>
    <t>Gestión de la información estadística</t>
  </si>
  <si>
    <t>17. Plan de Preservación Digital</t>
  </si>
  <si>
    <t>17.   Soportes con observaciones</t>
  </si>
  <si>
    <t>Gestión del Conocimiento y la Innovación</t>
  </si>
  <si>
    <t>18. 	Plan de Conservación Documental</t>
  </si>
  <si>
    <t>18.   Soportes archivados</t>
  </si>
  <si>
    <t>19.   Soportes duplicados</t>
  </si>
  <si>
    <t xml:space="preserve">20. Gestión de Control y Evaluación - GCE </t>
  </si>
  <si>
    <t>Se evidencia la ejecución de capacitaciones orientadas a principios básicos de la archivística, organización documental y diligenciamiento del FUID, fortaleciendo competencias técnicas del personal.</t>
  </si>
  <si>
    <t>Sí. La actividad contribuye al fortalecimiento de la gestión documental institucional y a la correcta preparación de futuras transferencias.</t>
  </si>
  <si>
    <t>Listados de asistencia, material de capacitación, agendas, evidencias fotográficas y correos de convocatoria.</t>
  </si>
  <si>
    <t>Implementar un formato estandarizado de reporte de capacitaciones que incluya evaluación de aprendizaje y porcentaje de cobertura.</t>
  </si>
  <si>
    <t>Se verificó el diligenciamiento de la hoja de control en la serie documental Historias Laborales vigencia 2025.</t>
  </si>
  <si>
    <t>Sí. Garantiza control, trazabilidad y organización de los expedientes.</t>
  </si>
  <si>
    <t>Hojas de control diligenciadas, expedientes físicos/digitales.</t>
  </si>
  <si>
    <t>Ampliar la aplicación de la hoja de control a otras series documentales priorizadas.</t>
  </si>
  <si>
    <t>No se evidencia avance documentado en el periodo evaluado.</t>
  </si>
  <si>
    <t>No, la actividad se encuentra pendiente</t>
  </si>
  <si>
    <t>No se aportan soportes.</t>
  </si>
  <si>
    <t>Definir responsables, cronograma y presentar versión preliminar como insumo técnico para las TRD.</t>
  </si>
  <si>
    <t>Actividad reportada, pero sin evidencia del envío o radicación.</t>
  </si>
  <si>
    <t>Parcial, al no contar con soportes verificables.</t>
  </si>
  <si>
    <t>Oficio de envío, número de radicado, constancia de recibido.</t>
  </si>
  <si>
    <t>Adjuntar siempre radicados y estado del trámite ante la instancia competente.</t>
  </si>
  <si>
    <t xml:space="preserve">El plan fue elaborado y se encuentra en proceso de aprobación por el Sistema de Calidad.
</t>
  </si>
  <si>
    <t xml:space="preserve">Documento del plan, control de versiones, acta de aprobación.
</t>
  </si>
  <si>
    <t xml:space="preserve">Incorporar responsables y criterios de seguimiento por dependencia.
</t>
  </si>
  <si>
    <t>Sí, como etapa de formulación</t>
  </si>
  <si>
    <t>Cronograma elaborado conforme a lo planeado.</t>
  </si>
  <si>
    <t>Registros y soportes: Cronograma validado y versionado.</t>
  </si>
  <si>
    <t xml:space="preserve">Integrar el cronograma al plan anual institucional y realizar seguimiento periódico.
</t>
  </si>
  <si>
    <t>SI</t>
  </si>
  <si>
    <t>Manual elaborado y pendiente de aprobación por el Sistema de Calidad.</t>
  </si>
  <si>
    <t xml:space="preserve">Parcial, al encontrarse en etapa de validación.
</t>
  </si>
  <si>
    <t>Manual de foliación, control de versiones.</t>
  </si>
  <si>
    <t>Programar socialización institucional y verificar su aplicación en archivos de gestión.</t>
  </si>
  <si>
    <t xml:space="preserve">No se evidencia ejecución de transferencias en el periodo evaluado.
</t>
  </si>
  <si>
    <t>No,</t>
  </si>
  <si>
    <t>Actas de transferencia, inventarios documentales.</t>
  </si>
  <si>
    <t>Iniciar transferencias piloto con dependencias priorizadas.</t>
  </si>
  <si>
    <t>Se atendieron algunas capacitaciones en puestos de trabajo, sin evidencia de cobertura total.</t>
  </si>
  <si>
    <t>Parcial.</t>
  </si>
  <si>
    <t>Registros de atención, evidencias de acompañamiento.</t>
  </si>
  <si>
    <t xml:space="preserve">Implementar una matriz de control de solicitudes atendidas vs. recibidas.
</t>
  </si>
  <si>
    <t>No se reportan avances ni evidencias.</t>
  </si>
  <si>
    <t>No</t>
  </si>
  <si>
    <t>PGD actualizado, acta de aprobación.</t>
  </si>
  <si>
    <t>Priorizar la actualización del PGD articulándolo con MGDA y SIC.</t>
  </si>
  <si>
    <t>Manual elaborado y en proceso de aprobación.</t>
  </si>
  <si>
    <t xml:space="preserve">Manual, control de versiones.
</t>
  </si>
  <si>
    <t xml:space="preserve">Diseñar plan de implementación y verificación de cumplimiento por procesos.
</t>
  </si>
  <si>
    <t>Se inició la elaboración del modelo.</t>
  </si>
  <si>
    <t xml:space="preserve">Parcial.
</t>
  </si>
  <si>
    <t>Documento preliminar del MGDA.</t>
  </si>
  <si>
    <t xml:space="preserve">Definir cronograma y responsables por componentes del modelo.
</t>
  </si>
  <si>
    <t xml:space="preserve">Se realizó monitoreo de condiciones ambientales del Archivo Central.
</t>
  </si>
  <si>
    <t>Se identificaron actos administrativos como fuente primaria para la memoria institucional.</t>
  </si>
  <si>
    <t>Parcial</t>
  </si>
  <si>
    <t>Relación de actos administrativos, matrices históricas.</t>
  </si>
  <si>
    <t>Complementar con línea de tiempo institucional.</t>
  </si>
  <si>
    <t>Inventario realizado del periodo 1974–1990</t>
  </si>
  <si>
    <t>si</t>
  </si>
  <si>
    <t>Inventarios documentales, FUID</t>
  </si>
  <si>
    <t>Avanzar en organización física y descripción archivística.</t>
  </si>
  <si>
    <t>Diagnóstico casi finalizado, pendiente aprobación y socialización.</t>
  </si>
  <si>
    <t xml:space="preserve">Parcial </t>
  </si>
  <si>
    <t>Diagnóstico integral de archivo.</t>
  </si>
  <si>
    <t xml:space="preserve">Socializar resultados y formalizar </t>
  </si>
  <si>
    <t>No se reporta avance documentado</t>
  </si>
  <si>
    <t>Matriz de clasificación de la información.</t>
  </si>
  <si>
    <t>Articular esta actividad con seguridad de la información y control de accesos.</t>
  </si>
  <si>
    <t>Desde la segunda línea de defensa, se realizó el monitoreo a la actividad de revisión y validación del Plan Anual de Adquisiciones, verificando su alineación con lo dispuesto en la matriz de integración de planes institucionales establecida en el Decreto 612 de 2018. Se constató que el Plan se encuentra debidamente cargado, publicado y actualizado en la plataforma SECOP II, incorporando los procesos de contratación previstos para la vigencia</t>
  </si>
  <si>
    <t>Cumplió.</t>
  </si>
  <si>
    <t>Se evidencian capturas de pantalla del SECOP II donde se verifica la publicación del Plan Anual de Adquisiciones, su actualización y la validación de categorías de bienes y servicios, las cuales respaldan las acciones reportadas.</t>
  </si>
  <si>
    <t>Establecer una revisión periódica (trimestral) del Plan Anual de Adquisiciones para anticipar ajustes derivados de nuevas necesidades institucionales.</t>
  </si>
  <si>
    <t>verificó el seguimiento permanente a los procesos de contratación adelantados por la entidad, incluyendo aquellos iniciados, en ejecución y finalizados, a través de la plataforma SECOP II</t>
  </si>
  <si>
    <t>Cumplió</t>
  </si>
  <si>
    <t>Se adjunta informe de seguimiento del SECOP II, el cual constituye evidencia documental suficiente para respaldar el monitoreo realizado.</t>
  </si>
  <si>
    <t>Articular este seguimiento con la gestión del riesgo contractual, para fortalecer la toma de decisiones preventivas.</t>
  </si>
  <si>
    <t>En el marco de la matriz de integración de planes institucionales (Decreto 612 de 2018), se evidenció la actualización del Plan Anual de Adquisiciones, verificando su correcta publicación y coherencia con las necesidades institucionales vigentes.</t>
  </si>
  <si>
    <t>Las capturas de pantalla del SECOP II evidencian la actualización del Plan y el seguimiento a la información registrada</t>
  </si>
  <si>
    <t>Documentar de manera explícita las justificaciones de cada actualización del Plan de Adquisiciones, fortaleciendo la trazabilidad de las decisiones.
Socializar las actualizaciones del Plan con las áreas involucradas para mejorar la articulación interdependencial.</t>
  </si>
  <si>
    <t>Dan fe de cumplimiento, informe diagnóstico adjunto.</t>
  </si>
  <si>
    <t>Formalizar procedimiento documentado para su actualización periódica.</t>
  </si>
  <si>
    <t>Cumplimiento parcial, al encontrarse en etapa de programación.</t>
  </si>
  <si>
    <t>Programación documentada del ajuste del plan.</t>
  </si>
  <si>
    <t>Definir cronograma detallado con responsables y fechas de seguimiento.</t>
  </si>
  <si>
    <t>No cumplió, por causas externas debidamente justificadas.</t>
  </si>
  <si>
    <t>Se evidenció la revisión documental de las situaciones administrativas mediante informe consolidado, en el cual se detallan los avances, el estado de cada caso y la gestión realizada durante el período evaluado.</t>
  </si>
  <si>
    <t>Sí cumplió, al garantizar control, trazabilidad y seguimiento oportuno de las situaciones administrativas</t>
  </si>
  <si>
    <t>Dan fe de cumplimiento, informe de situaciones administrativas adjunto como evidencia</t>
  </si>
  <si>
    <t>Definir una periodicidad fija de actualización del informe e incorporar alertas para situaciones administrativas de mayor impacto.</t>
  </si>
  <si>
    <t>Durante el segundo trimestre de 2025 se mantuvo la matriz de caracterización de los servidores públicos del IMCT, mediante la recolección y análisis de información sociodemográfica relevante.</t>
  </si>
  <si>
    <t>Sí cumplió, al disponer de información clave para la planeación y gestión del talento humano.</t>
  </si>
  <si>
    <t xml:space="preserve">Dan fe de cumplimiento, matriz de caracterización poblacional actualizada.
</t>
  </si>
  <si>
    <t>Incorporar análisis estadísticos y comparativos que permitan identificar tendencias institucionales.</t>
  </si>
  <si>
    <t>Se evidenció la elaboración del diagnóstico de las situaciones administrativas, reflejando los avances alcanzados y permitiendo verificar el cumplimiento de las actividades programadas.</t>
  </si>
  <si>
    <t>Sí cumplió, al constituirse en insumo para la toma de decisiones y el control institucional.</t>
  </si>
  <si>
    <t>Actualizar el diagnóstico de manera semestral y articularlo con la gestión del riesgo del proceso.</t>
  </si>
  <si>
    <t>Se verificó la actualización de la matriz de cargos, integrada al Plan Anual de Vacantes, evidenciando información clara y actualizada para la planeación institucional.</t>
  </si>
  <si>
    <t>Sí cumplió, al asegurar información confiable y actual para el seguimiento de la planta de personal</t>
  </si>
  <si>
    <t>Dan fe de cumplimiento, matrices de cargos actualizadas incluidas en el informe.</t>
  </si>
  <si>
    <t>Articular la matriz con ejercicios de proyección de planta y procesos de modernización institucional.</t>
  </si>
  <si>
    <t>Durante el segundo trimestre de 2025 se realizó la actualización mensual de la matriz de caracterización, garantizando información vigente y alineada con la realidad institucional</t>
  </si>
  <si>
    <t xml:space="preserve">Sí cumplió, al mantener información actualizada para la gestión del talento humano.
</t>
  </si>
  <si>
    <t>Dan fe de cumplimiento, matrices de caracterización actualizadas mensualmente.</t>
  </si>
  <si>
    <t xml:space="preserve">La actividad se encuentra programada para el segundo semestre de 2025, conforme a la planeación establecida, sin evidencia de ejecución en el período evaluado.
</t>
  </si>
  <si>
    <t>Se evidenció la revisión documental de las situaciones administrativas a través del informe del Plan de Previsión de Recursos Humanos, el cual refleja la gestión desarrollada durante la vigencia e integra matrices de cargos actualizadas, facilitando la planeación y el seguimiento institucional</t>
  </si>
  <si>
    <t>Sí cumplió, al garantizar control, trazabilidad y soporte documental de las situaciones administrativas.</t>
  </si>
  <si>
    <t>Dan fe de cumplimiento, informe del Plan de Previsión de Recursos Humanos y matrices de cargos actualizadas</t>
  </si>
  <si>
    <t xml:space="preserve">Definir periodicidad fija de actualización del informe e incorporar alertas tempranas para situaciones administrativas </t>
  </si>
  <si>
    <t>Durante el segundo trimestre de 2025 se realizó la actualización mensual de la matriz de caracterización de los servidores públicos, asegurando información vigente sobre condiciones sociodemográficas, familiares, de salud, laborales y personales.</t>
  </si>
  <si>
    <t>Sí cumplió, al disponer de información actualizada para la gestión estratégica del talento humano.</t>
  </si>
  <si>
    <t xml:space="preserve">Incorporar análisis estadístico y comparativo que permita identificar tendencias y riesgos institucionales.
</t>
  </si>
  <si>
    <t>Se evidenció la elaboración de un informe diagnóstico de las situaciones administrativas de la planta de personal, documentando la identificación, análisis y seguimiento de cada caso.</t>
  </si>
  <si>
    <t>Sí cumplió, al constituirse en insumo clave para la toma de decisiones en gestión del talento humano.</t>
  </si>
  <si>
    <t>Dan fe de cumplimiento, informe diagnóstico de situaciones administrativas.</t>
  </si>
  <si>
    <t>Actualizar el diagnóstico de forma semestral y articularlo con la gestión de riesgos del proceso.</t>
  </si>
  <si>
    <t>Se verificó la actualización de las matrices de cargos, las cuales permiten evidenciar el estado de cada situación administrativa, facilitando la trazabilidad de procesos, el seguimiento de vacantes y la toma de decisiones oportunas.</t>
  </si>
  <si>
    <t>Sí cumplió, al asegurar información confiable y actual para la gestión del talento humano.</t>
  </si>
  <si>
    <t>Dan fe de cumplimiento, cuadros y matrices de cargos actualizadas.</t>
  </si>
  <si>
    <t>Se evidenció la actualización mensual de la matriz durante el segundo trimestre de 2025, garantizando información completa, vigente y alineada con la realidad institucional.</t>
  </si>
  <si>
    <t>Sí cumplió, al mantener información actualizada para la toma de decisiones en talento humano.</t>
  </si>
  <si>
    <t>Dan fe de cumplimiento, matrices de caracterización con registros mensuales.</t>
  </si>
  <si>
    <t>Formalizar procedimiento documentado que defina responsables, periodicidad y mecanismos de validación.</t>
  </si>
  <si>
    <t>La actividad depende del proceso de modernización institucional; a la fecha no se ha formalizado el proceso contractual con los profesionales especializados, lo que ha impedido su ejecución.</t>
  </si>
  <si>
    <t>Documento explicativo del estado del proceso de modernización.</t>
  </si>
  <si>
    <t>Definir cronograma alterno y realizar seguimiento periódico al inicio del proyecto de modernización para mitigar el riesgo de incumplimiento.</t>
  </si>
  <si>
    <t>La actualización del Plan de Previsión de Recursos Humanos se encuentra programada para el segundo semestre de 2025, conforme a lo establecido en la planeación institucional.</t>
  </si>
  <si>
    <t>Cumplimiento parcial, al encontrarse en fase de programación.</t>
  </si>
  <si>
    <t>Programación documentada de la actualización del plan.</t>
  </si>
  <si>
    <t>Definir fechas límite, responsables y productos esperados para asegurar su ejecución oportuna</t>
  </si>
  <si>
    <t>Se evidenció la elaboración del Plan Estratégico del Talento Humano en el mes de enero de 2025.</t>
  </si>
  <si>
    <t>Sí cumplió, al contar con instrumento estratégico que orienta la gestión del talento humano.</t>
  </si>
  <si>
    <t>Plan Estratégico del Talento Humano elaborado.</t>
  </si>
  <si>
    <t>Incorporar indicadores de seguimiento y evaluación de resultados.</t>
  </si>
  <si>
    <t>Se verificó la publicación del Plan Estratégico del Talento Humano en el portal web institucional en enero de 2025.</t>
  </si>
  <si>
    <t>Sí cumplió, al garantizar acceso y transparencia de la información.</t>
  </si>
  <si>
    <t xml:space="preserve">Evidencia de publicación en el portal web institucional.
</t>
  </si>
  <si>
    <t>Mantener control de versiones y fechas de actualización visibles para los usuarios.</t>
  </si>
  <si>
    <t>Se evidenció la proyección y remisión de actos administrativos y comunicaciones a la Comisión Nacional del Servicio Civil, en el marco del proceso de Selección de Entidades Territoriales.</t>
  </si>
  <si>
    <t>Sí cumplió, al adelantar las gestiones administrativas requeridas ante la CNSC.</t>
  </si>
  <si>
    <t>Dan fe de cumplimiento, oficios S.A.F.-047-2025 (07/03/2025) y S.A.F.-128-2025 (10/06/2025).</t>
  </si>
  <si>
    <t>Consolidar repositorio único de actos administrativos y comunicaciones para facilitar consulta y seguimiento.</t>
  </si>
  <si>
    <t>Se evidenció la consolidación y análisis de la Evaluación de Desempeño Laboral (EDL) correspondiente al primer semestre de 2025, abarcando la calificación total, compromisos funcionales y comportamentales del personal de planta.</t>
  </si>
  <si>
    <t>Sí cumplió, al permitir evaluar el nivel de eficacia, responsabilidad y contribución de los servidores públicos a los objetivos institucionales.</t>
  </si>
  <si>
    <t>Dan fe de cumplimiento, informe de Evaluación de Desempeño Laboral – EDL primer semestre 2025.</t>
  </si>
  <si>
    <t>Socializar los resultados con los servidores y articularlos a planes de mejora individual y acciones de capacitación.</t>
  </si>
  <si>
    <t>Aunque se cuenta con un estudio diagnóstico elaborado, no ha sido posible implementar acciones adicionales para la ampliación de la planta, debido a que esta actividad depende del proyecto de modernización institucional, el cual no se encuentra activo.</t>
  </si>
  <si>
    <t xml:space="preserve">Estudio diagnóstico para la ampliación de la planta de personal y documento explicativo del estado del proyecto de modernización.
</t>
  </si>
  <si>
    <t>Definir cronograma y responsables una vez se active el proyecto de modernización, y realizar seguimiento periódico desde la planeación institucional.</t>
  </si>
  <si>
    <t>Se evidenció la elaboración del Plan de Bienestar e Incentivos en el mes de enero de 2025, conforme a la planeación establecida.</t>
  </si>
  <si>
    <t>Sí cumplió, al contar con un instrumento que orienta las acciones de bienestar institucional.</t>
  </si>
  <si>
    <t>Plan de Bienestar e Incentivos elaborado (enero 2025).</t>
  </si>
  <si>
    <t>Incorporar indicadores de resultado y mecanismos de seguimiento al impacto del plan.</t>
  </si>
  <si>
    <t>Se evidenció la ejecución de actividades conforme al cronograma del PIB, incluyendo acciones de promoción y prevención en salud visual y la conmemoración del Día Nacional del Servidor Público, con adecuada cobertura y logística.</t>
  </si>
  <si>
    <t>Sí cumplió, al fortalecer el bienestar, la motivación y el clima laboral de los servidores públicos.</t>
  </si>
  <si>
    <t>Dan fe de cumplimiento, informes de actividades, cronograma PIB, registros de participantes y descripción de resultados.</t>
  </si>
  <si>
    <t>Aplicar de manera sistemática encuestas de satisfacción y consolidar resultados cuantitativos de impacto.</t>
  </si>
  <si>
    <t>La actividad se encuentra formulada; sin embargo, en el período evaluado no se evidencia información detallada sobre los resultados consolidados de las evaluaciones aplicadas.</t>
  </si>
  <si>
    <t>Cumplimiento parcial, por falta de consolidación y análisis formal de resultados.</t>
  </si>
  <si>
    <t>Evidencia parcial de aplicación de evaluaciones; no se identifican informes consolidados.</t>
  </si>
  <si>
    <t>Consolidar los resultados en informes periódicos y vincularlos a planes de mejora del bienestar institucional.</t>
  </si>
  <si>
    <t>Se evidenció la elaboración del Plan Anual de SST, el cual define objetivos, recursos, responsabilidades, marco legal y lineamientos estratégicos de prevención y protección.</t>
  </si>
  <si>
    <t>Sí cumplió, al establecer el marco de gestión en seguridad y salud en el trabajo.</t>
  </si>
  <si>
    <t>Plan Anual de Seguridad y Salud en el Trabajo – SG-SST.</t>
  </si>
  <si>
    <t>Incluir indicadores de resultado y metas medibles para evaluar el impacto del plan.</t>
  </si>
  <si>
    <t>Se evidenció la elaboración de la matriz de planificación del SG-SST, consolidando las actividades programadas para la vigencia.</t>
  </si>
  <si>
    <t>Sí cumplió, al facilitar la planeación y seguimiento de las acciones de SST.</t>
  </si>
  <si>
    <t>Matriz de actividades del SG-SST.</t>
  </si>
  <si>
    <t>Actualizar la matriz conforme a resultados de evaluaciones y hallazgos de seguimiento.</t>
  </si>
  <si>
    <t>Durante el segundo trimestre de 2025 se ejecutaron actividades conforme al plan de trabajo del SG-SST, con informe que compara lo planeado frente a lo ejecutado.</t>
  </si>
  <si>
    <t>Sí cumplió, al ejecutar acciones previstas y realizar seguimiento documentado.</t>
  </si>
  <si>
    <t>Informe de actividades ejecutadas SG-SST segundo trimestre 2025 y cronograma de trabajo.</t>
  </si>
  <si>
    <t>Fortalecer acciones preventivas y documentar lecciones aprendidas por período.</t>
  </si>
  <si>
    <t>Se evidenció la elaboración del Plan Institucional de Capacitación para la vigencia 2025.</t>
  </si>
  <si>
    <t>Sí cumplió, al contar con instrumento de planeación para el fortalecimiento de competencias.</t>
  </si>
  <si>
    <t>Plan Institucional de Capacitación elaborado.</t>
  </si>
  <si>
    <t>Se verificó la ejecución de las actividades programadas en el PIC conforme al cronograma establecido para la vigencia 2025.</t>
  </si>
  <si>
    <t>Sí cumplió, al fortalecer las capacidades del talento humano institucional.</t>
  </si>
  <si>
    <t>Matriz de ejecución del PIC y registros de capacitaciones.</t>
  </si>
  <si>
    <t>Incorporar indicadores de cobertura y evaluación de impacto.</t>
  </si>
  <si>
    <t>Se evidenció la aplicación de evaluaciones de satisfacción y percepción de las capacitaciones desarrolladas.</t>
  </si>
  <si>
    <t>Sí cumplió, al recoger la percepción de los participantes.</t>
  </si>
  <si>
    <t>Formatos y registros de evaluaciones de satisfacción.</t>
  </si>
  <si>
    <t>Consolidar resultados en informes periódicos con acciones de mejora.</t>
  </si>
  <si>
    <t>Se evidenció la gestión integral de los procesos de vinculación, permanencia y retiro, garantizando cumplimiento normativo, trazabilidad, gestión de vacaciones, liquidaciones, certificaciones e incapacidades.</t>
  </si>
  <si>
    <t>Sí cumplió, al asegurar la correcta administración del talento humano.</t>
  </si>
  <si>
    <t>Nómina, matrices de control, liquidaciones, certificaciones y soportes de incapacidades</t>
  </si>
  <si>
    <t>Automatizar alertas para vacaciones e incapacidades y consolidar reportes periódicos.</t>
  </si>
  <si>
    <t>Se verificó la elaboración, ejecución y seguimiento oportuno de la nómina institucional, garantizando el pago adecuado de salarios y el cumplimiento de los lineamientos legales.</t>
  </si>
  <si>
    <t>Sí cumplió, al asegurar continuidad del servicio y bienestar del personal.</t>
  </si>
  <si>
    <t>Registros de nómina y reportes de seguimiento.</t>
  </si>
  <si>
    <t>Fortalecer controles cruzados y reportes automáticos de novedades.</t>
  </si>
  <si>
    <t>Durante el período evaluado se evidenció la gestión oportuna de las vacaciones de los servidores públicos, así como la generación de alertas preventivas para evitar acumulaciones superiores a dos periodos, garantizando la continuidad del servicio y el cumplimiento de la normativa vigente.</t>
  </si>
  <si>
    <t>Sí cumplió, al prevenir riesgos operativos y administrativos asociados a la acumulación de vacaciones.</t>
  </si>
  <si>
    <t xml:space="preserve">Registros de nómina, matrices de control de vacaciones y alertas generadas.
</t>
  </si>
  <si>
    <t>Automatizar las alertas de acumulación y generar reportes periódicos para la alta dirección.</t>
  </si>
  <si>
    <t>Se evidenció la realización de las liquidaciones de exservidores de manera transparente y conforme a la normativa vigente, garantizando la trazabilidad de cada actuación administrativa.</t>
  </si>
  <si>
    <t>Sí cumplió, al asegurar el cierre adecuado de las relaciones laborales</t>
  </si>
  <si>
    <t>Actos administrativos, soportes de liquidación y registros de nómina.</t>
  </si>
  <si>
    <t>Consolidar un registro histórico de liquidaciones que facilite auditorías y consultas posteriores.</t>
  </si>
  <si>
    <t>Durante el período evaluado se atendieron oportunamente las solicitudes de certificaciones laborales de servidores y exservidores, garantizando oportunidad en la respuesta y trazabilidad del proceso.</t>
  </si>
  <si>
    <t>Sí cumplió, al responder de manera eficiente a los requerimientos de los grupos de interés.</t>
  </si>
  <si>
    <t>Solicitudes radicadas, certificaciones expedidas y registros de entrega.</t>
  </si>
  <si>
    <t>Implementar un sistema de control de tiempos de respuesta para fortalecer la oportunidad del servicio.</t>
  </si>
  <si>
    <t>Se evidenció el procesamiento, conciliación y validación de incapacidades presentadas por los servidores públicos, así como la verificación de los pagos ante las entidades correspondientes.</t>
  </si>
  <si>
    <t xml:space="preserve">Sí cumplió, al garantizar el reconocimiento adecuado de incapacidades y el bienestar del personal.
</t>
  </si>
  <si>
    <t>Registros de incapacidades, conciliaciones y soportes de pago.</t>
  </si>
  <si>
    <t>Fortalecer la articulación con las EPS para reducir tiempos de conciliación y recaudo.</t>
  </si>
  <si>
    <t>Se evidenció el diseño, elaboración y difusión de piezas gráficas institucionales para socializar los valores del Código de Integridad (Justicia y Honestidad), incluyendo definiciones, comportamientos esperados y conductas a evitar.</t>
  </si>
  <si>
    <t>Sí cumplió, al fortalecer la cultura de integridad y ética pública.</t>
  </si>
  <si>
    <t>Piezas gráficas institucionales y registros de difusión.</t>
  </si>
  <si>
    <t>Medir el impacto de la socialización mediante encuestas de percepción o espacios de retroalimentación.</t>
  </si>
  <si>
    <t>Se realizó seguimiento riguroso a las Personas Expuestas Políticamente (PEP) mediante la revisión de la información registrada en el SIGEP, verificando la declaración de conflictos de interés bajo gravedad de juramento.</t>
  </si>
  <si>
    <t>Sí cumplió, al garantizar el cumplimiento normativo en materia de transparencia e integridad</t>
  </si>
  <si>
    <t>Hojas de vida en SIGEP y matriz de control de seguimiento PEP.</t>
  </si>
  <si>
    <t>Realizar jornadas periódicas de sensibilización sobre conflicto de intereses y deberes de reporte.</t>
  </si>
  <si>
    <t xml:space="preserve">Se evidenció el seguimiento al diligenciamiento oportuno de la Declaración de Bienes y Rentas, alcanzando un cumplimiento del 100% de los servidores públicos a corte del 30 de julio.
</t>
  </si>
  <si>
    <t>Sí cumplió, al garantizar transparencia y cumplimiento de la normativa vigente.</t>
  </si>
  <si>
    <t>Matriz de control de Bienes y Rentas y soportes en hojas de vida.</t>
  </si>
  <si>
    <t>Mantener alertas previas a los plazos legales y conservar histórico anual de cumplimiento.</t>
  </si>
  <si>
    <t>Se evidenció el cumplimiento del cronograma del Plan Institucional de Capacitación, garantizando la ejecución de las actividades programadas y su adecuada supervisión.</t>
  </si>
  <si>
    <t>Sí cumplió, al fortalecer las competencias del talento humano.</t>
  </si>
  <si>
    <t>Matriz del PIC, cronograma y registros de capacitaciones.</t>
  </si>
  <si>
    <t xml:space="preserve">Incorporar indicadores de impacto que relacionen la capacitación con el desempeño laboral.
</t>
  </si>
  <si>
    <t>La actividad se encuentra programada para el último cuatrimestre del año, conforme al cronograma institucional.</t>
  </si>
  <si>
    <t>Pendiente de ejecución, dentro del plazo previsto.</t>
  </si>
  <si>
    <t>Cronograma del Plan de Bienestar.</t>
  </si>
  <si>
    <t>Definir con anticipación responsables, presupuesto y metodología de evaluación de satisfacción.</t>
  </si>
  <si>
    <t>Se evidenció la realización de actividades de promoción y prevención en salud visual y la conmemoración del Día Nacional del Servidor Público, con amplia participación y resultados positivos en bienestar y clima laboral.</t>
  </si>
  <si>
    <t>Sí cumplió, al fortalecer el reconocimiento y la motivación institucional</t>
  </si>
  <si>
    <t>Informes de actividades, registros de participación y cronograma PIB.</t>
  </si>
  <si>
    <t xml:space="preserve">Aplicar encuestas de satisfacción posteriores para medir impacto cuantitativo.
</t>
  </si>
  <si>
    <t>La actividad se encuentra programada para el último cuatrimestre del año, conforme a la planeación institucional.</t>
  </si>
  <si>
    <t>Definir indicadores de clima laboral que permitan medir resultados posteriores.</t>
  </si>
  <si>
    <t xml:space="preserve">Cronograma del Plan de Bienestar.
</t>
  </si>
  <si>
    <t xml:space="preserve">Pendiente de ejecución, dentro del plazo establecido.
</t>
  </si>
  <si>
    <t>La actividad se encuentra programada para el último cuatrimestre del año, conforme al cronograma del SG-SST.</t>
  </si>
  <si>
    <t xml:space="preserve">Pendiente de ejecución, dentro del período previsto.
</t>
  </si>
  <si>
    <t>Cronograma del SG-SST.</t>
  </si>
  <si>
    <t xml:space="preserve">Coordinar con antelación proveedores y fechas para evitar retrasos.
</t>
  </si>
  <si>
    <t>La actividad está programada para el último cuatrimestre del año, conforme a la planeación institucional.</t>
  </si>
  <si>
    <t>Pendiente de ejecución, en plazo.</t>
  </si>
  <si>
    <t>Cronograma institucional.</t>
  </si>
  <si>
    <t xml:space="preserve">Definir productos esperados y responsables para garantizar su ejecución oportuna.
</t>
  </si>
  <si>
    <t>Durante el segundo trimestre de 2025 se evidenció la ejecución de las actividades programadas en el Plan SST, con informe detallado que compara lo planeado frente a lo ejecutado.</t>
  </si>
  <si>
    <t>Sí cumplió, al garantizar el desarrollo de las acciones previstas en SST.</t>
  </si>
  <si>
    <t>Informe de ejecución SST y cronograma de actividades.</t>
  </si>
  <si>
    <t>Documentar lecciones aprendidas y fortalecer acciones preventivas de alto impacto.</t>
  </si>
  <si>
    <t>Durante el cuatrimestre se realizó el monitoreo a la ejecución de las actividades del PACC, verificando el avance de las acciones programadas y su desarrollo dentro de los plazos establecidos.</t>
  </si>
  <si>
    <t>Septiembre del 2025</t>
  </si>
  <si>
    <t>RP</t>
  </si>
  <si>
    <t xml:space="preserve">Informes de seguimiento </t>
  </si>
  <si>
    <t>Se contrató la actualizacion dela pagina WEB del instituto como una necesidad tecnológica de transformación digital</t>
  </si>
  <si>
    <t>Se continuo con la capacitaciones de las herramientas digitales y política de seguridad</t>
  </si>
  <si>
    <t>Los costos se encuentra evidenciados en la tabla de Inventario detallado de activos de información</t>
  </si>
  <si>
    <t>Se actualizó la actualización del inventario detallado y documentado de licencias, software, sistemas operativos, firewalls, antivirus, ADAS, DIGICOWEB y demás aplicaciones institucionales que constituye una práctica esencial para la  adecuada gestión tecnológica del Instituto y se diligenció el formato de Mintic</t>
  </si>
  <si>
    <t>Los costos se encuentra evidenciados en la tabla del Directorio de la Información.</t>
  </si>
  <si>
    <t>El Instituto está realizando el registro , actualización e Inventario de trámites en el SUIT, en el que muestra trámites inscritos con un plan de ejecución, responsables y metas de racionalización, el cual será actualizado por el área correspondiente en el componente del PACC_ Racionalización de trámites para el segundo cuatrimestre</t>
  </si>
  <si>
    <t>El Instituto está realizando el registro y actualización de trámites en el SUIT, que muestra trámites inscritos con un plan de ejecución, responsables y metas de racionalización, el cual será actualizado por la área correspondientes en el componente del PACC_ Racionalización de trámites para el segundo cuatrimestre</t>
  </si>
  <si>
    <t>El Instituto está realizando el registro y actualización de trámites en el SUIT, que muestra trámites inscritos con un plan de ejecución, responsables y metas de racionalización, el cual será actualizado por la área correspondiente en el componente del PACC_ Racionalización de trámites para el segundo cuatrimestre</t>
  </si>
  <si>
    <t xml:space="preserve">Dentro de la Carpeta del Plan Operacional de la Seguridad y Privacidad de la Información se encuentra contenido el plan de tratamiento de riesgos. Actualmente se encuentra en proceso de codificación y registro por el área de calidad. </t>
  </si>
  <si>
    <t>Se adjunta un documento de borrador preliminar del mecanismo de medición del grado de sensibilización el cual se viene revisando. Una vez quede validado por el líder proceso, se procedera a generar la versión final que se presentará en el último trimestre del año, teniendo en cuenta  los lineamientos del Plan de Seguridad de la Información, el PETI. Se generaron campañas y tips de correos encaminados a proteger la seguridad de la información.</t>
  </si>
  <si>
    <t>Severificó el avance de las acciones programadas y su desarrollo dentro de los plazos establecidos.</t>
  </si>
  <si>
    <t xml:space="preserve">Sí cumplió, al garantizar seguimiento oportuno y control a la ejecución del plan.
</t>
  </si>
  <si>
    <t xml:space="preserve">Informes de monitoreo cuatrimestral y matrices de seguimiento del PACC.
</t>
  </si>
  <si>
    <t>Fortalecer el análisis de brechas entre actividades programadas y ejecutadas</t>
  </si>
  <si>
    <t>Se evidenció la renovación de licencias Microsoft Office 365 y la adquisición e implementación de seguridad perimetral mediante firewall, antivirus y soporte técnico, fortaleciendo la infraestructura tecnológica institucional.</t>
  </si>
  <si>
    <t>Sí cumplió, al garantizar herramientas digitales seguras y acordes a las necesidades institucionales.</t>
  </si>
  <si>
    <t xml:space="preserve">Contratos, licencias vigentes, soportes de implementación y actas de soporte técnico.
</t>
  </si>
  <si>
    <t>Documentar evaluaciones periódicas de desempeño y uso de las herramientas adquiridas.</t>
  </si>
  <si>
    <t>Se contrató la actualización de la página web institucional como una necesidad tecnológica estratégica en el marco de la transformación digital.</t>
  </si>
  <si>
    <t>Sí cumplió, al mejorar el acceso a medios digitales y fortalecer la presencia institucional.</t>
  </si>
  <si>
    <t>Contrato de actualización web y evidencias de implementación.</t>
  </si>
  <si>
    <t>Definir indicadores de uso y accesibilidad del sitio web para evaluar su impacto.</t>
  </si>
  <si>
    <t>Se realizó capacitación sobre el uso adecuado del correo electrónico institucional, como herramienta clave del Gobierno Digital, orientada a fortalecer la seguridad informática.</t>
  </si>
  <si>
    <t>Sí cumplió, al fortalecer capacidades digitales y prácticas seguras de los servidores públicos.</t>
  </si>
  <si>
    <t>Listados de asistencia, material de capacitación y registros de socialización</t>
  </si>
  <si>
    <t>Ampliar las capacitaciones a otras herramientas digitales institucionales y medir su impacto</t>
  </si>
  <si>
    <t xml:space="preserve">Se evidenció la ejecución de campañas institucionales de respaldo y protección de la información, promoviendo buenas prácticas de seguridad informática.
</t>
  </si>
  <si>
    <t>Sí cumplió, al fortalecer la cultura de seguridad de la información.</t>
  </si>
  <si>
    <t>Piezas comunicativas, campañas y registros de difusión.</t>
  </si>
  <si>
    <t>Complementar las campañas con simulacros y evaluaciones de apropiación</t>
  </si>
  <si>
    <t>Se cuenta con un inventario detallado y documentado de licencias, software, sistemas operativos, firewalls, antivirus y aplicaciones institucionales.</t>
  </si>
  <si>
    <t>Sí cumplió, al disponer de información completa para la gestión tecnológica.</t>
  </si>
  <si>
    <t>Inventario tecnológico actualizado.</t>
  </si>
  <si>
    <t xml:space="preserve">Actualizar el inventario de manera periódica y articularlo con la gestión de riesgos.
</t>
  </si>
  <si>
    <t>Se evidenció un directorio actualizado de sistemas de información, con su respectiva identificación y clasificación.</t>
  </si>
  <si>
    <t>Sí cumplió, al garantizar control y conocimiento de los sistemas institucionales.</t>
  </si>
  <si>
    <t>Directorio de sistemas de información.</t>
  </si>
  <si>
    <t>Vincular el directorio con responsables y niveles de criticidad</t>
  </si>
  <si>
    <t>La entidad cuenta con un procedimiento formal de copias de seguridad que garantiza disponibilidad, integridad y recuperación de la información.</t>
  </si>
  <si>
    <t>Sí cumplió, al fortalecer la continuidad del servicio</t>
  </si>
  <si>
    <t>Procedimiento de backups y registros de ejecución.</t>
  </si>
  <si>
    <t xml:space="preserve">Realizar pruebas periódicas de recuperación ante desastres.
</t>
  </si>
  <si>
    <t>Se evidenció el registro y actualización del inventario de trámites en el SUIT, con planes de ejecución y metas de racionalización</t>
  </si>
  <si>
    <t>En proceso, dentro del plazo establecido para el segundo cuatrimestre.</t>
  </si>
  <si>
    <t>Plataforma SUIT y matrices del componente PACC.</t>
  </si>
  <si>
    <t xml:space="preserve">Cerrar el proceso con validación formal y publicación de resultados.
</t>
  </si>
  <si>
    <t>Se adelanta el proceso de registro y actualización de trámites en el SUIT, alineado con el componente de racionalización del PACC.</t>
  </si>
  <si>
    <t>En proceso, conforme a la planeación.</t>
  </si>
  <si>
    <t>Registros en SUIT y plan de racionalización.</t>
  </si>
  <si>
    <t xml:space="preserve">Incorporar indicadores de reducción de tiempos y cargas administrativas.
</t>
  </si>
  <si>
    <t>Se evidencia avance en el registro y actualización de trámites, con responsables y metas definidas.</t>
  </si>
  <si>
    <t>En proceso, dentro del período programado</t>
  </si>
  <si>
    <t>Plataforma SUIT.</t>
  </si>
  <si>
    <t>Asegurar consistencia entre la información del SUIT y la publicada en el portal web.</t>
  </si>
  <si>
    <t>Se cuenta con el plan de tratamiento de riesgos dentro del Plan Operacional de Seguridad y Privacidad de la Información, actualmente en proceso de codificación y registro.</t>
  </si>
  <si>
    <t>Parcialmente, pendiente de formalización documental</t>
  </si>
  <si>
    <t>Plan de tratamiento de riesgos (borrador).</t>
  </si>
  <si>
    <t>Priorizar la codificación y aprobación formal por el área de calidad.</t>
  </si>
  <si>
    <t>Se elaboró un borrador del mecanismo de medición del grado de sensibilización y se desarrollaron campañas comunicativas y tips de seguridad.</t>
  </si>
  <si>
    <t>Parcialmente, pendiente validación final.</t>
  </si>
  <si>
    <t>Borrador del mecanismo y campañas comunicativas.</t>
  </si>
  <si>
    <t>Finalizar la validación e implementar el mecanismo de medición</t>
  </si>
  <si>
    <t>Se evidencia el contexto institucional, inventario de activos de información y el mapa de riesgos de seguridad y privacidad, en proceso de codificación.</t>
  </si>
  <si>
    <t>Sí cumplió, en términos técnicos, pendiente formalización documental.</t>
  </si>
  <si>
    <t>Inventario de activos y mapa de riesgos.</t>
  </si>
  <si>
    <t>Formalizar la codificación y socializar los riesgos con los líderes de proceso.</t>
  </si>
  <si>
    <t xml:space="preserve">El mapa de riesgos contiene los riesgos y controles definidos con su respectivo impacto, evidenciando el ejercicio de aceptación del riesgo.
</t>
  </si>
  <si>
    <t>Sí cumplió, al documentar y aceptar los riesgos institucionales.</t>
  </si>
  <si>
    <t>Mapa de riesgos de seguridad y privacidad de la información.</t>
  </si>
  <si>
    <t>Asegurar la aprobación formal en los comités correspondientes y seguimiento periódico.</t>
  </si>
  <si>
    <t xml:space="preserve">Se evidencia el seguimiento a la implementación de controles y planes de tratamiento mediante el Plan de Operación de Seguridad y Privacidad de la Información, el cual incorpora el mapa de riesgos y la matriz de seguimiento. </t>
  </si>
  <si>
    <t>Cumple, al contar con instrumentos de seguimiento definidos y en aplicación.</t>
  </si>
  <si>
    <t>Plan de Operación de Seguridad y Privacidad de la Información y anexos.</t>
  </si>
  <si>
    <t>Priorizar la culminación del proceso de codificación y registro para formalizar el seguimiento institucional.</t>
  </si>
  <si>
    <t>Se identifican oportunidades de mejora asociadas a la ejecución de controles, revisión de lineamientos y ajuste del mapa de riesgos, las cuales se encuentran incorporadas en el Plan de Operación de Seguridad y Privacidad de la Información, actualmente en proceso de codificación.</t>
  </si>
  <si>
    <t>Cumple parcialmente, al encontrarse documentadas las mejoras, pero pendientes de formalización.</t>
  </si>
  <si>
    <t>Plan de mejora contenido en el Plan de Operación de Seguridad y Privacidad de la Información.</t>
  </si>
  <si>
    <t>Formalizar los ajustes aprobados y definir responsables y plazos de implementación.</t>
  </si>
  <si>
    <t>Se actualizó, divulgó y publicó en la página web institucional la Política de Seguridad de la Información vigente 2025. Adicionalmente, se elaboró un formato preliminar de aceptación de políticas de seguridad digitales, en proceso de codificación.</t>
  </si>
  <si>
    <t xml:space="preserve">Cumple, al garantizar divulgación, apropiación y trazabilidad de la política.
</t>
  </si>
  <si>
    <t>Política publicada en la web institucional.</t>
  </si>
  <si>
    <t>Finalizar la codificación del formato de aceptación e implementar su uso obligatorio.</t>
  </si>
  <si>
    <t>La entidad cuenta con un Plan de Continuidad del Negocio aprobado y vigente, que establece lineamientos para garantizar la operación tecnológica ante eventos disruptivos</t>
  </si>
  <si>
    <t>Cumple, al contar con política vigente y formalmente aprobada.</t>
  </si>
  <si>
    <t>Plan de Continuidad del Negocio aprobado.</t>
  </si>
  <si>
    <t>Realizar pruebas periódicas del plan y documentar resultados.</t>
  </si>
  <si>
    <t>Se elaboró un Mapa de Riesgos que permite identificar, evaluar y controlar riesgos que afectan la confidencialidad, integridad y disponibilidad de la información.</t>
  </si>
  <si>
    <t>Cumple, al contar con identificación y valoración de riesgos.</t>
  </si>
  <si>
    <t xml:space="preserve">Mapa de riesgos de seguridad y privacidad de la información.
</t>
  </si>
  <si>
    <t>Actualizar periódicamente el mapa conforme a cambios tecnológicos y organizacionales.</t>
  </si>
  <si>
    <t>El Plan Operacional de Seguridad y Privacidad de la Información contempla el tratamiento de riesgos, encontrándose en proceso de codificación y registro.</t>
  </si>
  <si>
    <t>Cumple parcialmente, pendiente de formalización</t>
  </si>
  <si>
    <t>Plan Operacional de Seguridad y Privacidad de la Información.</t>
  </si>
  <si>
    <t>Formalizar el documento y realizar seguimiento a la ejecución de los planes de tratamiento</t>
  </si>
  <si>
    <t>Se generó un documento preliminar de la Plantilla de Reporte de Incidente de Seguridad Digital, como insumo para el análisis de vulnerabilidades de la red y los sistemas de información</t>
  </si>
  <si>
    <t>Cumple parcialmente, como fase inicial del proceso.</t>
  </si>
  <si>
    <t>Plantilla de reporte de incidentes (borrador).</t>
  </si>
  <si>
    <t>Contratar o ejecutar evaluaciones técnicas de vulnerabilidad y documentar planes de acción.</t>
  </si>
  <si>
    <t>Se elaboró un documento preliminar del mecanismo de medición del grado de sensibilización, articulado con el Plan de Capacitación y alineado con el PETI.</t>
  </si>
  <si>
    <t>Cumple parcialmente, pendiente de validación final.</t>
  </si>
  <si>
    <t>Documento preliminar del mecanismo de medición.</t>
  </si>
  <si>
    <t xml:space="preserve">Validar el mecanismo y formalizar su inclusión en el Plan de Capacitación.
</t>
  </si>
  <si>
    <t>Se cuenta con un borrador preliminar del mecanismo de medición de sensibilización, como soporte para la ejecución futura de las jornadas.</t>
  </si>
  <si>
    <t>No ejecutado aún, actividad programada para fase posterior.</t>
  </si>
  <si>
    <t>Borrador del mecanismo de medición.</t>
  </si>
  <si>
    <t>Programar y ejecutar jornadas presenciales o virtuales y documentar evidencias.</t>
  </si>
  <si>
    <t>Se dispone de un mecanismo preliminar de medición, en revisión, para evaluar el grado de sensibilización institucional.</t>
  </si>
  <si>
    <t>En proceso, sin medición aplicada aún.</t>
  </si>
  <si>
    <t xml:space="preserve">Documento preliminar del mecanismo de medición.
</t>
  </si>
  <si>
    <t>Aplicar la medición una vez validado el instrumento y analizar resultados.</t>
  </si>
  <si>
    <t>Se elaboró un borrador de la Política de Respaldos de la Información, actualmente en revisión, orientado a garantizar disponibilidad, integridad y recuperación de datos.</t>
  </si>
  <si>
    <t>Cumple parcialmente, pendiente de aprobación.</t>
  </si>
  <si>
    <t>Borrador de la Política de Respaldos.</t>
  </si>
  <si>
    <t xml:space="preserve">Finalizar validación y aprobar formalmente la política.
</t>
  </si>
  <si>
    <t>La entidad cuenta con un inventario de activos de información, pendiente de codificación y publicación en repositorio controlado.</t>
  </si>
  <si>
    <t>Cumple, con inventario elaborado.</t>
  </si>
  <si>
    <t>Inventario de activos de información.</t>
  </si>
  <si>
    <t>Publicar el inventario en repositorio institucional controlado.</t>
  </si>
  <si>
    <t>Se generó una Plantilla de Reporte de Incidente de Seguridad Digital dentro de la Política de Seguridad de la Información.</t>
  </si>
  <si>
    <t>Cumple, como instrumento operativo de gestión de incidentes.</t>
  </si>
  <si>
    <t>Plantilla de reporte de incidentes.</t>
  </si>
  <si>
    <t>Formalizar el procedimiento completo e integrarlo al SGSI.</t>
  </si>
  <si>
    <t>Se contempla un plan de capacitación en el documento de medición del grado de sensibilización, alineado con el Plan de Seguridad de la Información y Cultura Digital.</t>
  </si>
  <si>
    <t>Programado, pendiente de ejecución</t>
  </si>
  <si>
    <t>Documento de planeación de capacitación.</t>
  </si>
  <si>
    <t>Ejecutar las capacitaciones y dejar evidencias de asistencia y evaluación.</t>
  </si>
  <si>
    <t>Se evidenció la ejecución de capacitaciones en gestión documental, abordando principios archivísticos, foliación y transferencias documentales.</t>
  </si>
  <si>
    <t>Sí</t>
  </si>
  <si>
    <t>Registros de capacitación y listados de asistencia</t>
  </si>
  <si>
    <t>Implementar evaluaciones de apropiación del conocimiento.</t>
  </si>
  <si>
    <t>Se verificó el diligenciamiento de la hoja de control en la serie Historias Laborales vigencia 2025.</t>
  </si>
  <si>
    <t>Hojas de control documental diligenciadas</t>
  </si>
  <si>
    <t>Extender su aplicación a otras series documentales.</t>
  </si>
  <si>
    <t>No se evidencian documentos ni avances del CCD preliminar.</t>
  </si>
  <si>
    <t>Priorizar su elaboración como insumo para las TRD.</t>
  </si>
  <si>
    <t>La actividad no fue ejecutada durante el periodo evaluado.</t>
  </si>
  <si>
    <t>Definir cronograma y responsables para su envío.</t>
  </si>
  <si>
    <t>Se evidenció la elaboración del plan de transferencias documentales.</t>
  </si>
  <si>
    <t>Mantener actualización anual.</t>
  </si>
  <si>
    <t>Se verificó la elaboración y aplicación del cronograma.</t>
  </si>
  <si>
    <t>Cronograma de transferencias</t>
  </si>
  <si>
    <t>Fortalecer el control de cumplimiento por dependencia.</t>
  </si>
  <si>
    <t>Se evidenció la creación, socialización e implementación del manual.</t>
  </si>
  <si>
    <t>Manual de foliación y actas de socialización</t>
  </si>
  <si>
    <t>Realizar seguimiento periódico a su aplicación.</t>
  </si>
  <si>
    <t>Se realizó acompañamiento a dependencias y se emitieron comunicaciones por incumplimiento del cronograma.</t>
  </si>
  <si>
    <t>Comunicados y registros de acompañamiento</t>
  </si>
  <si>
    <t>Aplicar acciones correctivas a dependencias reincidentes.</t>
  </si>
  <si>
    <t>Se atendieron capacitaciones puntuales en puestos de trabajo.</t>
  </si>
  <si>
    <t>Registros de atención</t>
  </si>
  <si>
    <t>Formalizar un plan anual de capacitaciones.</t>
  </si>
  <si>
    <t>No se evidencian avances documentados de actualización.</t>
  </si>
  <si>
    <t>Iniciar proceso de actualización y aprobación del PGD.</t>
  </si>
  <si>
    <t>Manual de Gestión Documental</t>
  </si>
  <si>
    <t>Se evidenció la creación y aplicación del manual institucional.</t>
  </si>
  <si>
    <t>Integrarlo al Sistema de Gestión de Calidad.</t>
  </si>
  <si>
    <t>El MGDA se encuentra en fase de desarrollo.</t>
  </si>
  <si>
    <t>Documento en elaboración</t>
  </si>
  <si>
    <t>Definir fecha de finalización y validación.</t>
  </si>
  <si>
    <t>Se realizó monitoreo de condiciones ambientales del Archivo Central.</t>
  </si>
  <si>
    <t>Formatos de control ambiental</t>
  </si>
  <si>
    <t>Formalizar el sistema mediante acto administrativo.</t>
  </si>
  <si>
    <t>No se evidencian avances documentados.</t>
  </si>
  <si>
    <t>Programar esta actividad para el siguiente periodo.</t>
  </si>
  <si>
    <t>Actividad no ejecutada durante el periodo.</t>
  </si>
  <si>
    <t>Articular con la identificación histórica.</t>
  </si>
  <si>
    <t>No se evidencian soportes ni diagnóstico elaborado.</t>
  </si>
  <si>
    <t>Priorizar por impacto en seguridad de la información.</t>
  </si>
  <si>
    <t>Actividad no desarrollada durante el periodo evaluado.</t>
  </si>
  <si>
    <t>Articular con TCA y gestión de riesgos.</t>
  </si>
  <si>
    <t>Se verificó la carga, actualización y coherencia del plan en SECOP II.</t>
  </si>
  <si>
    <t>Evidencias SECOP II</t>
  </si>
  <si>
    <t>Mantener seguimiento trimestral.</t>
  </si>
  <si>
    <t>No se evidencian informes consolidados de seguimiento.</t>
  </si>
  <si>
    <t>Registros dispersos</t>
  </si>
  <si>
    <t>Formalizar informes periódicos de monitoreo.</t>
  </si>
  <si>
    <t>Se evidenció la actualización del plan en SECOP II.</t>
  </si>
  <si>
    <t>Publicación SECOP II</t>
  </si>
  <si>
    <t>Alinear con planeación presupuestal.</t>
  </si>
  <si>
    <t>Se mantuvo actualizada durante el tercer trimestre de 2025.</t>
  </si>
  <si>
    <t>Matriz de caracterización</t>
  </si>
  <si>
    <t>Incorporar análisis estadístico para la toma de decisiones.</t>
  </si>
  <si>
    <t>Se evidenció informe con avances y resultados consolidados.</t>
  </si>
  <si>
    <t>Informe y matrices actualizadas</t>
  </si>
  <si>
    <t>Mantener actualización semestral.</t>
  </si>
  <si>
    <t>No se evidencian avances en la revisión documental durante el periodo evaluado.</t>
  </si>
  <si>
    <t xml:space="preserve"> No cumplió</t>
  </si>
  <si>
    <t>Priorizar la revisión documental para garantizar trazabilidad y control de las situaciones administrativas.</t>
  </si>
  <si>
    <t>Se mantuvo actualizada la matriz durante el tercer trimestre, con información sociodemográfica relevante de los servidores públicos.</t>
  </si>
  <si>
    <t xml:space="preserve"> Sí cumplió</t>
  </si>
  <si>
    <t>Matriz de caracterización actualizada</t>
  </si>
  <si>
    <t>Incorporar análisis estadístico para fortalecer la toma de decisiones.</t>
  </si>
  <si>
    <t>No cumplió</t>
  </si>
  <si>
    <t>Se evidencian avances y resultados definitivos al cierre de vigencia, con matrices actualizadas y alineadas al Plan de Previsión de Recursos Humanos.</t>
  </si>
  <si>
    <t>Sí cumplió</t>
  </si>
  <si>
    <t>Informe de gestión y matrices de cargos</t>
  </si>
  <si>
    <t>Mantener actualización periódica y articulación con el Plan Anual de Vacantes.</t>
  </si>
  <si>
    <t>La matriz se mantuvo actualizada durante el tercer trimestre con información vigente.</t>
  </si>
  <si>
    <t>Formalizar periodicidad de actualización.</t>
  </si>
  <si>
    <t>No se registran avances en el análisis o estudio técnico de ampliación o modificación de la planta.</t>
  </si>
  <si>
    <t>Activar el proyecto de modernización institucional.</t>
  </si>
  <si>
    <t>No se evidencian avances documentados durante el periodo evaluado.</t>
  </si>
  <si>
    <t>Programar su actualización para el cierre de vigencia.</t>
  </si>
  <si>
    <t>Se evidenció la actualización del Plan a versión 2, incorporando ejes estratégicos y misionales.</t>
  </si>
  <si>
    <t>Plan Estratégico TH versión 2</t>
  </si>
  <si>
    <t>Publicar y socializar el documento actualizado.</t>
  </si>
  <si>
    <t>No se evidenció la publicación del plan en el portal web institucional.</t>
  </si>
  <si>
    <t>Publicar el documento para garantizar transparencia.</t>
  </si>
  <si>
    <t>Se evidenció la expedición de actos administrativos que formalizan encargos y movimientos de personal.</t>
  </si>
  <si>
    <t>Resolución 383 de 2025, Acta de Posesión 009 de 2025</t>
  </si>
  <si>
    <t>Continuar fortaleciendo la trazabilidad documental.</t>
  </si>
  <si>
    <t>No se evidencian informes de seguimiento a la EDL durante el periodo evaluado.</t>
  </si>
  <si>
    <t>Programar seguimiento semestral a la EDL.</t>
  </si>
  <si>
    <t>No se registran acciones implementadas durante el periodo evaluado.</t>
  </si>
  <si>
    <t>Definir cronograma y responsables.</t>
  </si>
  <si>
    <t>No se evidencia la formulación del plan durante el periodo.</t>
  </si>
  <si>
    <t>Formular y aprobar el plan para la siguiente vigencia.</t>
  </si>
  <si>
    <t>Se ejecutaron actividades de integración, día de la familia y cierre de gestión.</t>
  </si>
  <si>
    <t>Registros de actividades</t>
  </si>
  <si>
    <t>Articular las actividades a un plan formal aprobado.</t>
  </si>
  <si>
    <t>Se aplicaron encuestas de satisfacción a las actividades ejecutadas.</t>
  </si>
  <si>
    <t xml:space="preserve"> Parcial</t>
  </si>
  <si>
    <t>Encuestas aplicadas</t>
  </si>
  <si>
    <t>Consolidar resultados en informe de análisis.</t>
  </si>
  <si>
    <t>Se elaboró el Plan Anual conforme al SG-SST y la normatividad vigente.</t>
  </si>
  <si>
    <t>Plan Anual SG-SST</t>
  </si>
  <si>
    <t>Socializar el plan con todos los servidores.</t>
  </si>
  <si>
    <t>Se elaboró la matriz de planificación de actividades de SST.</t>
  </si>
  <si>
    <t>Matriz SG-SST</t>
  </si>
  <si>
    <t>Hacer seguimiento trimestral.</t>
  </si>
  <si>
    <t>Se evidenció la ejecución de actividades y un informe de seguimiento.</t>
  </si>
  <si>
    <t>Informe de actividades SST</t>
  </si>
  <si>
    <t>Unificar periodos reportados para coherencia.</t>
  </si>
  <si>
    <t>Formular el plan para cierre de vigencia.</t>
  </si>
  <si>
    <t>No se evidencian actividades ejecutadas.</t>
  </si>
  <si>
    <t>Programar ejecución con cronograma definido.</t>
  </si>
  <si>
    <t>No se evidencian evaluaciones realizadas.</t>
  </si>
  <si>
    <t>Implementar encuestas de satisfacción.</t>
  </si>
  <si>
    <t>No se evidencian informes de seguimiento consolidados.</t>
  </si>
  <si>
    <t>Consolidar informe integral del proceso.</t>
  </si>
  <si>
    <t>No se evidencian avances ni registros documentales asociados a la gestión de nómina durante el periodo evaluado.</t>
  </si>
  <si>
    <t>Consolidar informe periódico de nómina con trazabilidad documental.</t>
  </si>
  <si>
    <t>No se evidencian acciones de seguimiento ni generación de alertas durante el periodo.</t>
  </si>
  <si>
    <t>Implementar control sistemático de vacaciones y alertas preventivas.</t>
  </si>
  <si>
    <t>No se evidencian registros de liquidaciones gestionadas durante el periodo evaluado.</t>
  </si>
  <si>
    <t>Formalizar procedimiento y registros de liquidaciones.</t>
  </si>
  <si>
    <t>No se evidencian registros de atención a solicitudes de certificaciones.</t>
  </si>
  <si>
    <t>Implementar control de solicitudes y tiempos de respuesta.</t>
  </si>
  <si>
    <t>No se evidencian soportes de gestión ni conciliación de incapacidades.</t>
  </si>
  <si>
    <t>Establecer matriz de control y seguimiento mensual.</t>
  </si>
  <si>
    <t>No se evidencian acciones de socialización ni piezas gráficas durante el periodo.</t>
  </si>
  <si>
    <t>Programar campañas de integridad y dejar evidencias documentales.</t>
  </si>
  <si>
    <t>No se evidencian registros de seguimiento ni control de declaraciones de conflicto de interés.</t>
  </si>
  <si>
    <t>Implementar matriz de control PEP conforme a Decreto 830 de 2021.</t>
  </si>
  <si>
    <t>No se evidencian acciones de seguimiento ni matrices de control.</t>
  </si>
  <si>
    <t>Programar seguimiento y consolidar evidencias en SIGEP.</t>
  </si>
  <si>
    <t>No se evidencian acciones de coordinación ni ejecución del cronograma durante el periodo.</t>
  </si>
  <si>
    <t>Formalizar y ejecutar el Plan Institucional de Capacitación.</t>
  </si>
  <si>
    <t>Programar ejecución para el último trimestre.</t>
  </si>
  <si>
    <t>No se evidencian acciones ejecutadas durante el periodo.</t>
  </si>
  <si>
    <t>Ejecutar conforme al Plan de Bienestar aprobado.</t>
  </si>
  <si>
    <t>No se evidencian actividades ejecutadas durante el periodo evaluado.</t>
  </si>
  <si>
    <t>Articular con el Plan de Bienestar e Incentivos.</t>
  </si>
  <si>
    <t>Actividad no ejecutada durante el periodo evaluado.</t>
  </si>
  <si>
    <t>Ejecutar en el último trimestre y documentar resultados.</t>
  </si>
  <si>
    <t>Se evidenció ejecución de actividades del Plan SST y elaboración de informe de seguimiento del tercer trimestre.</t>
  </si>
  <si>
    <t>Informe SST y cronograma</t>
  </si>
  <si>
    <t>Unificar periodos reportados y fortalecer indicadores de resultado.</t>
  </si>
  <si>
    <t>Implementar seguimiento cuatrimestral y matriz de control.</t>
  </si>
  <si>
    <t>Se evidenció renovación de licencias Office 365 e implementación de firewall y antivirus.</t>
  </si>
  <si>
    <t>Contratos, licencias, soportes técnicos</t>
  </si>
  <si>
    <t>Mantener inventario actualizado de activos tecnológicos.</t>
  </si>
  <si>
    <t>Se evidenció la contratación de la actualización de la página web institucional.</t>
  </si>
  <si>
    <t>Contrato actualización web</t>
  </si>
  <si>
    <t>Articular con la estrategia de Gobierno Digital.</t>
  </si>
  <si>
    <t>Se realizó capacitación sobre uso adecuado del correo institucional.</t>
  </si>
  <si>
    <t>Registros de capacitación</t>
  </si>
  <si>
    <t>Ampliar cobertura a otras herramientas digitales.</t>
  </si>
  <si>
    <t>Se ejecutaron campañas de sensibilización en seguridad de la información.</t>
  </si>
  <si>
    <t>Evidencias de campañas</t>
  </si>
  <si>
    <t>Formalizar el SGSI mediante documentación aprobada.</t>
  </si>
  <si>
    <t>Se evidenció inventario detallado de licencias, software y aplicaciones institucionales.</t>
  </si>
  <si>
    <t>Inventario tecnológico</t>
  </si>
  <si>
    <t>Integrar inventario al SGSI y PETI.</t>
  </si>
  <si>
    <t>Se evidenció directorio actualizado de sistemas de información.</t>
  </si>
  <si>
    <t>Directorio de sistemas</t>
  </si>
  <si>
    <t>Mantener actualización periódica.</t>
  </si>
  <si>
    <t>Se evidenció la existencia de un procedimiento formal de copias de seguridad que garantiza la disponibilidad, integridad y recuperación de la información, alineado con la Política de Seguridad de la Información y continuidad del servicio.</t>
  </si>
  <si>
    <t xml:space="preserve"> Sí</t>
  </si>
  <si>
    <t>Procedimiento de copias de seguridad</t>
  </si>
  <si>
    <t>Realizar pruebas periódicas de restauración y documentar resultados.</t>
  </si>
  <si>
    <t>Se evidenció el registro y actualización de trámites en el SUIT con responsables y metas de racionalización, en proceso de actualización por el área correspondiente.</t>
  </si>
  <si>
    <t>Registros en SUIT</t>
  </si>
  <si>
    <t>Consolidar inventario definitivo y cerrar metas del cuatrimestre.</t>
  </si>
  <si>
    <t>Se evidenció avance en el registro y actualización de trámites con metas de racionalización definidas.</t>
  </si>
  <si>
    <t>SUIT – componente PACC</t>
  </si>
  <si>
    <t>Formalizar resultados de racionalización mediante informe.</t>
  </si>
  <si>
    <t>Se encuentra en ejecución el registro y actualización de trámites con planes de acción definidos.</t>
  </si>
  <si>
    <t>Plataforma SUIT</t>
  </si>
  <si>
    <t>Asegurar cierre de registros y validación institucional.</t>
  </si>
  <si>
    <t>Se evidenció el Plan de Tratamiento de Riesgos en proceso de codificación y registro por el área de calidad.</t>
  </si>
  <si>
    <t>Carpeta POSPI</t>
  </si>
  <si>
    <t>Finalizar codificación y aprobar formalmente los documentos.</t>
  </si>
  <si>
    <t>Se evidenció un borrador del mecanismo de medición y campañas de sensibilización por correo electrónico.</t>
  </si>
  <si>
    <t>Borrador mecanismo de medición, campañas</t>
  </si>
  <si>
    <t>Implementar medición formal y documentar resultados.</t>
  </si>
  <si>
    <t>Se evidenció inventario de activos y mapa de riesgos en proceso de codificación y registro.</t>
  </si>
  <si>
    <t>POSPI – mapa de riesgos</t>
  </si>
  <si>
    <t>Aprobar mapa y socializar con los líderes de proceso.</t>
  </si>
  <si>
    <t>En el mapa de riesgos se encuentran definidos riesgos, controles e impactos.</t>
  </si>
  <si>
    <t>Mapa de riesgos</t>
  </si>
  <si>
    <t>Formalizar acta de aceptación de riesgos.</t>
  </si>
  <si>
    <t>Se evidenció el Plan de Operación de Seguridad y Privacidad con matriz de seguimiento, en proceso de codificación.</t>
  </si>
  <si>
    <t xml:space="preserve"> anexos</t>
  </si>
  <si>
    <t>Implementar seguimiento periódico con responsables definidos.</t>
  </si>
  <si>
    <t>Se identifican oportunidades de mejora documentadas en el plan, aún en proceso de codificación.</t>
  </si>
  <si>
    <t>Priorizar acciones críticas y definir cronograma de cierre.</t>
  </si>
  <si>
    <t>Se evidenció política actualizada, divulgada y publicada en la web institucional (vigencia 2025).</t>
  </si>
  <si>
    <t>Política GT-O-03 v04, web institucional</t>
  </si>
  <si>
    <t>Socializar formalmente con servidores y contratistas.</t>
  </si>
  <si>
    <t>Se evidenció Plan de Continuidad del Negocio vigente y aprobado.</t>
  </si>
  <si>
    <t>Plan GT-O-06 v02</t>
  </si>
  <si>
    <t>Realizar pruebas de continuidad y documentar resultados.</t>
  </si>
  <si>
    <t>Se evidenció mapa de riesgos que permite evaluar impactos sobre la información.</t>
  </si>
  <si>
    <t>Integrar resultados al Mapa de Riesgos Institucional.</t>
  </si>
  <si>
    <t>Se evidenció documento del Plan Operacional de Seguridad y Privacidad en proceso de codificación.</t>
  </si>
  <si>
    <t>Aprobar e iniciar ejecución formal.</t>
  </si>
  <si>
    <t>Se evidenció plantilla preliminar de reporte de incidentes; no se evidencia informe técnico de vulnerabilidades por tercero.</t>
  </si>
  <si>
    <t>Plantilla preliminar</t>
  </si>
  <si>
    <t>Contratar o formalizar evaluación técnica de vulnerabilidades.</t>
  </si>
  <si>
    <t>Se evidenció documento preliminar del mecanismo de medición articulado al Plan de Capacitación.</t>
  </si>
  <si>
    <t>Borrador mecanismo</t>
  </si>
  <si>
    <t>Integrar al PIC y aprobar versión final.</t>
  </si>
  <si>
    <t>Se evidenció borrador del mecanismo, sin jornadas ejecutadas a septiembre.</t>
  </si>
  <si>
    <t>Programar jornadas para el último trimestre.</t>
  </si>
  <si>
    <t>Se evidenció borrador preliminar, sin medición aplicada.</t>
  </si>
  <si>
    <t>Aplicar instrumento y consolidar resultados.</t>
  </si>
  <si>
    <t>Se evidenció borrador de la política en proceso de revisión.</t>
  </si>
  <si>
    <t>Borrador política</t>
  </si>
  <si>
    <t>Aprobar y divulgar versión final.</t>
  </si>
  <si>
    <t>Se evidenció inventario elaborado, pendiente de codificación y publicación.</t>
  </si>
  <si>
    <t>Inventario activos</t>
  </si>
  <si>
    <t>Publicar en repositorio controlado.</t>
  </si>
  <si>
    <t>Se evidenció plantilla de reporte de incidentes dentro de la política de seguridad.</t>
  </si>
  <si>
    <t>Plantilla de reporte</t>
  </si>
  <si>
    <t>Formalizar procedimiento y socializarlo.</t>
  </si>
  <si>
    <t>Se evidenció intención de capacitación, no ejecución.</t>
  </si>
  <si>
    <t>Programar capacitación y registrar asistencia.</t>
  </si>
  <si>
    <t>Se informa que se dio cumplimiento a las actividades previstas en el Plan Anticorrupción, orientadas a fomentar en los servidores públicos una cultura de ética, transparencia y correcto actuar en la relación con los ciudadanos. Para tal efecto, se elaboró un informe ejecutivo en el cual se consolidan y describen de manera integral las estrategias y acciones implementadas en el marco del Plan Anticorrupción</t>
  </si>
  <si>
    <t>Septimbre 2025</t>
  </si>
  <si>
    <t xml:space="preserve">Informe </t>
  </si>
  <si>
    <t>Se evidencian acciones de monitoreo documentadas durante el periodo evaluado.</t>
  </si>
  <si>
    <t>Si cumplió</t>
  </si>
  <si>
    <t>Se evidencia avance en la actividad, toda vez que la entidad cuenta con información consolidada sobre las situaciones administrativas del personal, la cual sirvió como insumo para el seguimiento y la planeación del talento humano durante la vigencia. No obstante, el diagnóstico no se encuentra formalizado en un documento independiente con conclusiones y acciones derivadas claramente identificadas.</t>
  </si>
  <si>
    <t>Informe de gestión del Plan Anual de Vacantes y documentación de seguimiento a situaciones administrativas.</t>
  </si>
  <si>
    <t>Formalizar el diagnóstico mediante un documento específico que incluya análisis, conclusiones y acciones de mejora, con el fin de fortalecer la toma de decisiones y la trazabilidad institucional.</t>
  </si>
  <si>
    <t>La actividad presenta un cumplimiento efectivo, evidenciado en el informe que detalla la gestión desarrollada durante la vigencia en el marco del Plan Anual de Vacantes. Se observan avances con corte a agosto y resultados definitivos a diciembre, incluyendo matrices de cargos actualizadas que soportan la planeación y seguimiento institucional.</t>
  </si>
  <si>
    <t xml:space="preserve"> Cumple</t>
  </si>
  <si>
    <t>Informe del Plan Anual de Vacantes, matrices de cargos actualizadas, soportes documentales de seguimiento.</t>
  </si>
  <si>
    <t>Mantener la actualización periódica de la matriz de cargos y articularla con los procesos de planeación del talento humano y previsión de vacantes para futuras vigencias.</t>
  </si>
  <si>
    <t>Se evidenció el mantenimiento y actualización de la matriz de caracterización durante el tercer trimestre de 2025, mediante la recolección y análisis de información sociodemográfica relevante de los servidores públicos del IMCT. La información se encuentra vigente y alineada con la realidad institucional.</t>
  </si>
  <si>
    <t>Matriz de caracterización actualizada de servidores públicos, registros de información sociodemográfica</t>
  </si>
  <si>
    <t>Se registra avance en la actividad, evidenciado en el seguimiento realizado al Plan Anual de Vacantes, el cual refleja ajustes y resultados consolidados durante la vigencia. Sin embargo, no se identifica un acto formal de actualización intermedia que permita evidenciar el cierre oportuno del ajuste durante el periodo evaluado.</t>
  </si>
  <si>
    <t>Informe del Plan Anual de Vacantes con resultados consolidados y matrices de cargos asociadas.</t>
  </si>
  <si>
    <t>Formalizar las actualizaciones del Plan Anual de Vacantes mediante actos administrativos o documentos de cierre, garantizando mayor trazabilidad y control para futuras evaluaciones.</t>
  </si>
  <si>
    <t>Cronograma de transferencias documentales.</t>
  </si>
  <si>
    <t>Acta de comité.</t>
  </si>
  <si>
    <t>Consolidar informes periódicos de seguimiento contractual.</t>
  </si>
  <si>
    <t>Plan Anual de Vacantes actualizado.</t>
  </si>
  <si>
    <t>Desde la segunda línea de defensa se verificó la ejecución del cronograma del Plan Institucional de Capacitaciones, evidenciando coherencia entre lo programado y lo ejecutado. Las capacitaciones se desarrollaron conforme a los tiempos establecidos, fortaleciendo las competencias de los servidores y contratistas.</t>
  </si>
  <si>
    <t>La matriz del PIC consolida las capacitaciones realizadas, temáticas, fechas y responsables, constituyéndose en un soporte suficiente y trazable del cumplimiento de la actividad.</t>
  </si>
  <si>
    <t>Fortalecer la evaluación de impacto de las capacitaciones mediante encuestas post–evento y medición de transferencia del conocimiento.</t>
  </si>
  <si>
    <t>El monitoreo evidencia que la actividad fue planeada, ejecutada y evaluada conforme a la Ley 1857 de 2018, cumpliendo su objetivo de fortalecer la integración familiar y el bienestar de los funcionarios. Se verificó una adecuada participación y resultados positivos de satisfacción.</t>
  </si>
  <si>
    <t>Registros de asistencia, evidencias fotográficas y resultados de percepción dan cuenta del cumplimiento de la actividad programada.</t>
  </si>
  <si>
    <t>Sistematizar los resultados de satisfacción en un informe estandarizado que permita comparar resultados entre vigencias.</t>
  </si>
  <si>
    <t>Desde la segunda línea se verificó la correcta ejecución de la jornada de reconocimiento y bienestar, evidenciando alta participación y niveles de satisfacción. La actividad se alineó con los objetivos de reconocimiento institucional y fortalecimiento del sentido de pertenencia.</t>
  </si>
  <si>
    <t>Listados de asistencia, evidencias fotográficas y resultados de encuestas de percepción soportan el cumplimiento de la actividad.</t>
  </si>
  <si>
    <t>Ampliar la participación de otras dependencias y niveles jerárquicos para fortalecer la representatividad institucional.</t>
  </si>
  <si>
    <t>El monitoreo evidencia que la actividad lúdico–recreativa se ejecutó conforme a lo planeado, generando un impacto positivo en el bienestar y clima laboral, con altos niveles de satisfacción reportados por los participantes.</t>
  </si>
  <si>
    <t>Registros de participación, evidencias fotográficas y resultados de encuestas confirman el cumplimiento del objetivo de la actividad.</t>
  </si>
  <si>
    <t>Incorporar indicadores de clima laboral pre y post actividad para medir el impacto a mediano plazo.</t>
  </si>
  <si>
    <t>Desde la segunda línea se verificó la ejecución de las actividades programadas en el SG-SST, evidenciando la articulación con la IPS y el cumplimiento de las fases de evaluación médica ocupacional.</t>
  </si>
  <si>
    <t>Registros de toma de muestras, programación de exámenes y reportes técnicos constituyen evidencia suficiente del cumplimiento.</t>
  </si>
  <si>
    <t>Garantizar la oportunidad en la entrega de resultados médicos y retroalimentación individual a los trabajadores.</t>
  </si>
  <si>
    <t>El monitoreo evidencia que la actividad de cierre de gestión se ejecutó conforme a lo planeado, cumpliendo su propósito de reconocimiento, integración y evaluación del periodo, con resultados mayoritariamente positivos.</t>
  </si>
  <si>
    <t>Listados de asistencia, evidencias fotográficas y resultados de percepción respaldan el cumplimiento de la actividad.</t>
  </si>
  <si>
    <t>Fortalecer los espacios de retroalimentación estructurada para identificar acciones de mejora del Plan de Bienestar.</t>
  </si>
  <si>
    <t>Se verificó el cumplimiento integral del cronograma SST y HSEQ durante la vigencia 2025, evidenciando una adecuada planificación, seguimiento y control de las acciones del Sistema de Gestión.</t>
  </si>
  <si>
    <t>Informes trimestrales, cronogramas ejecutados y soportes documentales evidencian el cumplimiento total de las actividades programadas.</t>
  </si>
  <si>
    <t>Continuar fortaleciendo el seguimiento periódico con indicadores de desempeño preventivo.</t>
  </si>
  <si>
    <t>Desde la segunda línea se constató el cumplimiento de las acciones del Plan Anticorrupción, evidenciando fortalecimiento de la cultura de integridad, transparencia y gestión del conflicto de intereses.</t>
  </si>
  <si>
    <t>Informes ejecutivos, soportes de capacitaciones y actualización de procedimientos respaldan el cumplimiento de las acciones.</t>
  </si>
  <si>
    <t>Implementar indicadores de percepción ciudadana que permitan medir el impacto de las acciones anticorrupción.</t>
  </si>
  <si>
    <t>El monitoreo evidencia que las herramientas digitales se encuentran activas, actualizadas y en operación, garantizando la seguridad de la información y la continuidad de los servicios tecnológicos.</t>
  </si>
  <si>
    <t>Registros de licenciamiento, reportes de soporte técnico y evidencias de monitoreo de seguridad respaldan el cumplimiento.</t>
  </si>
  <si>
    <t>Realizar evaluaciones periódicas de riesgos tecnológicos y planes de mejora en seguridad de la información.</t>
  </si>
  <si>
    <t>Desde la segunda línea se verificó la actualización integral de la página web y micrositios institucionales, evidenciando mejoras en accesibilidad, funcionalidad, usabilidad y alineación con los estándares del MinTIC, fortaleciendo el acceso ciudadano a los servicios digitales.</t>
  </si>
  <si>
    <t>Evidencias de actualización del portal web, micrositios institucionales y lineamientos de usabilidad y seguridad aplicados.</t>
  </si>
  <si>
    <t>Mantener evaluaciones periódicas de accesibilidad web y experiencia de usuario.</t>
  </si>
  <si>
    <t>El monitoreo evidenció la continuidad de las capacitaciones en herramientas digitales y política de seguridad, fortaleciendo las competencias tecnológicas de los funcionarios.</t>
  </si>
  <si>
    <t>Registros de capacitaciones, listados de asistencia y material de apoyo.</t>
  </si>
  <si>
    <t>Incorporar medición de apropiación digital posterior a las capacitaciones.</t>
  </si>
  <si>
    <t>Desde la segunda línea se verificó la ejecución de campañas permanentes orientadas a la protección de la información, contribuyendo a la cultura de seguridad informática institucional.</t>
  </si>
  <si>
    <t>Evidencias de campañas “Protege tus archivos”, copias de seguridad y tips de seguridad informática.</t>
  </si>
  <si>
    <t>Medir el impacto de las campañas mediante indicadores de incidentes de seguridad.</t>
  </si>
  <si>
    <t>El monitoreo evidenció la actualización del inventario tecnológico institucional, fortaleciendo la gestión, control y trazabilidad de los activos tecnológicos.</t>
  </si>
  <si>
    <t>Inventario actualizado de licencias, software, sistemas, aplicaciones y formato diligenciado MinTIC.</t>
  </si>
  <si>
    <t>Establecer revisiones semestrales del inventario tecnológico.</t>
  </si>
  <si>
    <t>Se verificó que la entidad mantiene actualizado el directorio de activos de información, permitiendo una adecuada gestión y clasificación de la información institucional.</t>
  </si>
  <si>
    <t>Directorio de activos de información actualizado con responsables y clasificación.</t>
  </si>
  <si>
    <t>Articular el directorio con la gestión de riesgos de seguridad de la información.</t>
  </si>
  <si>
    <t>El monitoreo evidenció la existencia de un procedimiento formal y vigente de respaldo y recuperación de la información crítica, garantizando continuidad operativa.</t>
  </si>
  <si>
    <t>Procedimiento documentado de respaldos y recuperación de información.</t>
  </si>
  <si>
    <t>Realizar pruebas periódicas de recuperación ante desastres.</t>
  </si>
  <si>
    <t>Desde la segunda línea se verificó la actualización del inventario de trámites y la articulación con la estrategia de racionalización, fortaleciendo la gestión de trámites institucionales.</t>
  </si>
  <si>
    <t>Documento de estrategia de racionalización y registro del inventario de trámites en SUIT.</t>
  </si>
  <si>
    <t>Garantizar revisión periódica del inventario conforme a cambios normativos.</t>
  </si>
  <si>
    <t>El monitoreo evidenció el registro y codificación de la estrategia de racionalización, orientada a mejorar la eficiencia institucional y la experiencia del ciudadano.</t>
  </si>
  <si>
    <t>Documento codificado de la estrategia de racionalización de trámites.</t>
  </si>
  <si>
    <t>Incorporar indicadores de reducción de cargas administrativas.</t>
  </si>
  <si>
    <t>Se verificó el registro y actualización de trámites en el SUIT con responsables y metas definidas, alineados con la estrategia institucional.</t>
  </si>
  <si>
    <t>Evidencias de trámites inscritos y actualizados en el SUIT.</t>
  </si>
  <si>
    <t>Fortalecer el seguimiento a metas de racionalización.</t>
  </si>
  <si>
    <t>El monitoreo evidenció que el Plan Operacional de Seguridad y Privacidad de la Información se encuentra actualizado, registrado y codificado, incluyendo el plan de tratamiento de riesgos.</t>
  </si>
  <si>
    <t>Plan Operacional de Seguridad y Privacidad de la Información codificado.</t>
  </si>
  <si>
    <t>Revisar periódicamente la efectividad de los controles implementados.</t>
  </si>
  <si>
    <t>Desde la segunda línea se verificó la medición del grado de sensibilización y la ejecución de campañas institucionales de seguridad de la información.</t>
  </si>
  <si>
    <t>Documento de medición de sensibilización, campañas y comunicaciones internas.</t>
  </si>
  <si>
    <t>Fortalecer estrategias de sensibilización mediante simulacros de seguridad.</t>
  </si>
  <si>
    <t>El monitoreo evidenció la identificación, análisis y tratamiento de riesgos de seguridad y privacidad de la información, con documentación debidamente registrada y codificada.</t>
  </si>
  <si>
    <t>Inventario de activos, mapa de riesgos y plan de tratamiento de riesgos registrados por el área de Calidad.</t>
  </si>
  <si>
    <t>Actualizar el mapa de riesgos conforme a cambios tecnológicos o normativos.</t>
  </si>
  <si>
    <t>Desde la segunda línea se verificó la existencia y consolidación del mapa de riesgos de seguridad de la información, el cual integra riesgos asociados a procesos, activos, sistemas, infraestructura y usuarios, permitiendo una adecuada identificación de amenazas, vulnerabilidades e impactos.</t>
  </si>
  <si>
    <t>Mapa de Riesgos de Seguridad de la Información actualizado y documentado.</t>
  </si>
  <si>
    <t>Mantener la revisión periódica del mapa de riesgos ante cambios tecnológicos o normativos.</t>
  </si>
  <si>
    <t>El monitoreo evidenció que la entidad realiza seguimiento a la implementación de controles y planes de tratamiento, conforme a lo establecido en el Plan Operacional de Seguridad y Privacidad de la Información, debidamente registrado y codificado.</t>
  </si>
  <si>
    <t>Plan Operacional de Seguridad y Privacidad de la Información con anexos y registro por Calidad.</t>
  </si>
  <si>
    <t>Fortalecer indicadores que midan la efectividad de los controles implementados.</t>
  </si>
  <si>
    <t>Se verificó que el Plan Operacional contempla acciones de mejora derivadas del seguimiento a controles, actualización de lineamientos y ajustes a los mapas de riesgos, garantizando el enfoque de mejora continua.</t>
  </si>
  <si>
    <t>Plan Operacional de Seguridad y Privacidad de la Información y anexos.</t>
  </si>
  <si>
    <t>Documentar de forma explícita las mejoras implementadas y sus resultados.</t>
  </si>
  <si>
    <t>El monitoreo evidenció la actualización, divulgación y publicación de la Política de Seguridad de la Información vigencia 2025, fortaleciendo la cultura de seguridad digital y el cumplimiento del Gobierno Digital.</t>
  </si>
  <si>
    <t>Política de Seguridad (GT-O-03), formatos de aceptación y reporte de incidentes codificados.</t>
  </si>
  <si>
    <t>Realizar campañas periódicas de apropiación de la política entre los funcionarios.</t>
  </si>
  <si>
    <t>Desde la segunda línea se verificó la actualización y vigencia del Plan de Continuidad del Negocio, asegurando la disponibilidad, integridad y confidencialidad de la información ante eventos disruptivos.</t>
  </si>
  <si>
    <t>Plan de Continuidad del Negocio GT-O-07 versión 03 aprobado.</t>
  </si>
  <si>
    <t>Programar pruebas periódicas de continuidad y recuperación.</t>
  </si>
  <si>
    <t>El monitoreo evidenció la actualización del Mapa de Riesgos de Seguridad y Privacidad, permitiendo identificar y controlar los riesgos que afectan la información institucional.</t>
  </si>
  <si>
    <t>Mapa de Riesgos de Seguridad y Privacidad de la Información.</t>
  </si>
  <si>
    <t>Integrar los resultados al Mapa de Riesgos Institucional.</t>
  </si>
  <si>
    <t>Se verificó el registro y codificación del Plan Operacional de Seguridad y Privacidad con su matriz de riesgos, evidenciando la gestión estructurada del tratamiento de riesgos.</t>
  </si>
  <si>
    <t>Plan Operacional de Seguridad y Privacidad de la Información con matriz de riesgos.</t>
  </si>
  <si>
    <t>Establecer responsables y tiempos claros para cada acción de tratamiento.</t>
  </si>
  <si>
    <t>El monitoreo evidenció la generación de herramientas para el reporte y análisis de incidentes de seguridad digital, contribuyendo a la identificación de vulnerabilidades en la infraestructura tecnológica.</t>
  </si>
  <si>
    <t>Plantilla de Reporte de Incidente de Seguridad Digital codificada.</t>
  </si>
  <si>
    <t>Complementar con informes técnicos periódicos de análisis de vulnerabilidades.</t>
  </si>
  <si>
    <t>Se verificó que la planeación de sensibilización se encuentra articulada al Plan de Capacitación institucional, alineada con los lineamientos del PETI y del Plan de Seguridad de la Información.</t>
  </si>
  <si>
    <t>Documento de medición de sensibilización y Plan de Capacitación codificado.</t>
  </si>
  <si>
    <t>Definir cronogramas detallados por trimestre.</t>
  </si>
  <si>
    <t>El monitoreo evidenció la ejecución de acciones de sensibilización dirigidas al personal, enmarcadas en el Plan de Seguridad de la Información y Cultura Digital.</t>
  </si>
  <si>
    <t>Registros de sensibilización y documentos codificados.</t>
  </si>
  <si>
    <t>Incorporar metodologías prácticas como simulacros o casos reales.</t>
  </si>
  <si>
    <t>Se verificó la medición del grado de sensibilización institucional mediante indicadores definidos, permitiendo evaluar el nivel de apropiación de la seguridad de la información.</t>
  </si>
  <si>
    <t>Documento de medición con indicadores y evidencias.</t>
  </si>
  <si>
    <t>Comparar resultados entre vigencias para medir evolución.</t>
  </si>
  <si>
    <t>El monitoreo evidenció la existencia de la Guía de Respaldos de la Información, registrada y codificada, orientada a garantizar la disponibilidad e integridad de los datos institucionales.</t>
  </si>
  <si>
    <t>Guía de Respaldos de la Información en versión preliminar registrada.</t>
  </si>
  <si>
    <t>Finalizar validación y aprobar la versión definitiva en el periodo establecido.</t>
  </si>
  <si>
    <t>Se verificó que la entidad cuenta con inventario de activos de información debidamente registrado y codificado, con disposición para su publicación en repositorio controlado.</t>
  </si>
  <si>
    <t>Inventario de activos de información registrado por Calidad.</t>
  </si>
  <si>
    <t>Garantizar actualización periódica y control de accesos al repositorio.</t>
  </si>
  <si>
    <t>El monitoreo evidenció la formalización de la gestión de incidentes mediante la Plantilla de Reporte de Incidente de Seguridad Digital, registrada y codificada.</t>
  </si>
  <si>
    <t>Plantilla de Reporte de Incidentes codificada.</t>
  </si>
  <si>
    <t>Socializar el procedimiento a todos los funcionarios.</t>
  </si>
  <si>
    <t>Se verificó la programación de capacitaciones en gestión de incidentes, integradas al Plan de Seguridad de la Información y Cultura Digital.</t>
  </si>
  <si>
    <t>Plan de capacitación documentado en medición de sensibilización.</t>
  </si>
  <si>
    <t>Ejecutar y documentar las jornadas de capacitación programadas.</t>
  </si>
  <si>
    <t>Se verificó la ejecución de capacitaciones en gestión documental, abordando manual de foliación, transferencias documentales, documentación electrónica y digitalización, fortaleciendo las competencias archivísticas del personal.</t>
  </si>
  <si>
    <t>Registros de capacitación, listados de asistencia y material de apoyo.</t>
  </si>
  <si>
    <t>Medir el impacto de la capacitación en la organización de expedientes.</t>
  </si>
  <si>
    <t>El monitoreo evidenció el diligenciamiento de la hoja de control documental en la serie Historias Laborales 2025, garantizando control y trazabilidad de los expedientes.</t>
  </si>
  <si>
    <t>Hojas de control documental diligenciadas.</t>
  </si>
  <si>
    <t>Extender el uso de la hoja de control a todas las series documentales.</t>
  </si>
  <si>
    <t>Se verificó la elaboración del CCD preliminar como insumo técnico para la formulación de las TRD, con sistematización de información e informe metodológico.</t>
  </si>
  <si>
    <t>CCD preliminar e informe técnico.</t>
  </si>
  <si>
    <t>Actualizar el CCD una vez se avance en la reforma administrativa.</t>
  </si>
  <si>
    <t>Se evidenció que la actividad fue replanteada en el comité correspondiente, atendiendo ajustes institucionales previos requeridos.</t>
  </si>
  <si>
    <t>Reprogramar la actividad una vez se cuente con condiciones técnicas y administrativas.</t>
  </si>
  <si>
    <t>El monitoreo evidenció la formulación completa del Plan de Transferencias Documentales.</t>
  </si>
  <si>
    <t>Plan de Transferencias Documentales.</t>
  </si>
  <si>
    <t>Socializar el plan con las dependencias.</t>
  </si>
  <si>
    <t>Se verificó la elaboración y definición del cronograma de transferencias documentales.</t>
  </si>
  <si>
    <t>Realizar seguimiento periódico al cumplimiento del cronograma.</t>
  </si>
  <si>
    <t>Se evidenció la creación, socialización e implementación del Manual de Foliación conforme a la normativa archivística.</t>
  </si>
  <si>
    <t>Manual de Foliación aprobado y socializado.</t>
  </si>
  <si>
    <t>Evaluar periódicamente su aplicación en archivos de gestión.</t>
  </si>
  <si>
    <t>Se verificó la realización de tres transferencias documentales primarias en dependencias priorizadas, con volumen documental significativo.</t>
  </si>
  <si>
    <t>Actas de transferencia documental.</t>
  </si>
  <si>
    <t>Ampliar progresivamente las transferencias a otras dependencias.</t>
  </si>
  <si>
    <t>El monitoreo evidenció atención del 100% de las solicitudes, con acompañamiento técnico a la Subdirección Técnica – Oficina LEO.</t>
  </si>
  <si>
    <t>Registros de acompañamiento y capacitación.</t>
  </si>
  <si>
    <t>Documentar sistemáticamente cada solicitud atendida.</t>
  </si>
  <si>
    <t>Se verificó la actualización del PGD con base en el Diagnóstico Integral de Archivos y la realidad institucional.</t>
  </si>
  <si>
    <t>PGD actualizado.</t>
  </si>
  <si>
    <t>Mantener el PGD alineado a cambios administrativos.</t>
  </si>
  <si>
    <t>El monitoreo evidenció la creación y aplicación del Manual de Gestión Documental institucional.</t>
  </si>
  <si>
    <t>Manual de Gestión Documental.</t>
  </si>
  <si>
    <t>Difundir el manual a todo el personal.</t>
  </si>
  <si>
    <t>Se verificó la formulación del MGDA conforme a lineamientos del Archivo General de la Nación.</t>
  </si>
  <si>
    <t>MGDA elaborado y documentado.</t>
  </si>
  <si>
    <t>Socializar el modelo en todas las dependencias.</t>
  </si>
  <si>
    <t>Se evidenció la implementación del SIC, con monitoreo ambiental y elaboración de informes del Plan de Conservación Documental y Plan de Preservación Digital.</t>
  </si>
  <si>
    <t>Informes SIC, Plan de Conservación y Plan de Preservación Digital.</t>
  </si>
  <si>
    <t>Continuar el monitoreo periódico de condiciones ambientales.</t>
  </si>
  <si>
    <t>La actividad fue replanteada en el comité correspondiente, debido a ajustes metodológicos requeridos.</t>
  </si>
  <si>
    <t>Reprogramar con cronograma definido.</t>
  </si>
  <si>
    <t>Se evidenció replanteamiento de la actividad en comité institucional.</t>
  </si>
  <si>
    <t>Definir metodología y recursos para su ejecución.</t>
  </si>
  <si>
    <t>La actividad fue replanteada por comité, al requerir condiciones técnicas previas.</t>
  </si>
  <si>
    <t>Programar la actividad una vez se consoliden los insumos técnicos.</t>
  </si>
  <si>
    <t>Se evidenció replanteamiento de la actividad en comité.</t>
  </si>
  <si>
    <t>Articular esta actividad con el SGSI y el PGD.</t>
  </si>
  <si>
    <t>El monitoreo evidenció la carga, actualización y seguimiento del PAA en SECOP II, garantizando coherencia entre necesidades, presupuesto y procesos de contratación.</t>
  </si>
  <si>
    <t>SECOP II, comunicación GAF-216 de 2025.</t>
  </si>
  <si>
    <t>Mantener ajustes oportunos ante modificaciones presupuestales.</t>
  </si>
  <si>
    <t>Se verificó el seguimiento a los procesos contractuales a través de SIA Observa y SECOP II, garantizando transparencia y trazabilidad.</t>
  </si>
  <si>
    <t>Informes de validación SIA Observa y SECOP II.</t>
  </si>
  <si>
    <t>Desde la segunda línea se verificó la carga, actualización y seguimiento del Plan Anual de Adquisiciones en SECOP II, evidenciando coherencia entre necesidades, presupuesto, modalidades de contratación y cronogramas, garantizando transparencia y trazabilidad del proceso.</t>
  </si>
  <si>
    <t>SECOP II, comunicación GAF-216 de 2025, registros de actualización del PAA.</t>
  </si>
  <si>
    <t>Mantener actualizaciones oportunas ante modificaciones presupuestales.</t>
  </si>
  <si>
    <t>Se evidenció la revisión y verificación de las actuaciones administrativas del talento humano, con consolidación de información en la matriz de previsión del recurso humano, fortaleciendo el control y la trazabilidad institucional.</t>
  </si>
  <si>
    <t>Matriz de previsión del recurso humano y soportes documentales.</t>
  </si>
  <si>
    <t>Formalizar un procedimiento estandarizado para esta revisión.</t>
  </si>
  <si>
    <t>El monitoreo evidenció la consolidación de la línea base de caracterización del talento humano mediante encuesta aplicada a la planta de personal y la actualización del documento GTH-CS-01 versión 02, alineado con MIPG.</t>
  </si>
  <si>
    <t>Base de datos de caracterización, formulario aplicado y documento GTH-CS-01 v02.</t>
  </si>
  <si>
    <t>Actualizar la caracterización de manera anual y sistemática.</t>
  </si>
  <si>
    <t>No se evidenció reporte ni soportes documentales que acrediten la ejecución de la actividad durante la vigencia evaluada.</t>
  </si>
  <si>
    <t>Sin reporte.</t>
  </si>
  <si>
    <t>Priorizar la elaboración del diagnóstico y definir cronograma de ejecución.</t>
  </si>
  <si>
    <t>Se verificó la actualización de las matrices de cargos y el seguimiento al Plan Anual de Vacantes, incluyendo análisis de vacancias, gestión ante la CNSC y cumplimiento de la normativa de inclusión laboral.</t>
  </si>
  <si>
    <t>Informe del Plan Anual de Vacantes, matrices de cargos actualizadas, estudio técnico Ley 2418 de 2024.</t>
  </si>
  <si>
    <t>Continuar fortaleciendo la gestión de provisión de cargos ante la CNSC.</t>
  </si>
  <si>
    <t>Se constató la actualización de la matriz de caracterización con información validada y consolidada de los servidores públicos de planta, como insumo para la gestión estratégica del talento humano.</t>
  </si>
  <si>
    <t>Matriz de caracterización actualizada y soporte documental.</t>
  </si>
  <si>
    <t>Integrar los resultados a planes de bienestar y capacitación.</t>
  </si>
  <si>
    <t>El monitoreo evidenció la actualización del Plan Anual de Vacantes al cierre del segundo semestre de 2025, incorporando todas las situaciones administrativas presentadas durante la vigencia.</t>
  </si>
  <si>
    <t>Revisar el plan de forma semestral para mayor oportunidad.</t>
  </si>
  <si>
    <t>Se verificó la elaboración de un diagnóstico integral de la planta de personal en el marco del Proyecto de Modernización, con análisis de CPS, cargas laborales y DOFA institucional.</t>
  </si>
  <si>
    <t>Informe ejecutivo, matrices de cargos, estudio de cargas laborales.</t>
  </si>
  <si>
    <t>El monitoreo evidenció la elaboración de un documento técnico que analiza la estructura de la planta y formula recomendaciones para la modernización institucional.</t>
  </si>
  <si>
    <t>Documento de análisis estructural de la planta.</t>
  </si>
  <si>
    <t>Articular este análisis con el proceso de reforma administrativa.</t>
  </si>
  <si>
    <t>Se verificó la actualización del Plan de Previsión de Recursos Humanos 2025, con seguimiento a avances y resultados definitivos, soportado en matrices de cargos actualizadas.</t>
  </si>
  <si>
    <t>Plan de Previsión actualizado y matrices de cargos.</t>
  </si>
  <si>
    <t>Incorporar indicadores de seguimiento al plan.</t>
  </si>
  <si>
    <t>Se verificó la actualización de la matriz de caracterización del talento humano con la consolidación de 46 registros, constituyéndose en la línea base institucional y un insumo estratégico para la gestión del talento humano, alineado con MIPG.</t>
  </si>
  <si>
    <t>Matriz de caracterización, encuesta aplicada y documento GTH-CS-01 v02.</t>
  </si>
  <si>
    <t>Realizar la actualización de la caracterización de manera anual.</t>
  </si>
  <si>
    <t>El monitoreo evidenció la elaboración del documento técnico que analiza la estructura de la planta, identificando brechas de capacidad institucional y formulando recomendaciones para la modernización.</t>
  </si>
  <si>
    <t>Articular el estudio con el proceso de reforma administrativa.</t>
  </si>
  <si>
    <t>Se verificó la actualización del Plan de Previsión para la vigencia 2025, evidenciando coherencia entre situaciones administrativas, matrices de cargos y planeación del talento humano.</t>
  </si>
  <si>
    <t>Incorporar indicadores de seguimiento y evaluación.</t>
  </si>
  <si>
    <t>Se constató la elaboración y publicación del Plan Estratégico de Talento Humano, garantizando planeación oportuna, transparencia y alineación con los objetivos institucionales y MIPG.</t>
  </si>
  <si>
    <t>Plan Estratégico de Talento Humano publicado en la web.</t>
  </si>
  <si>
    <t>Realizar seguimiento periódico a su implementación.</t>
  </si>
  <si>
    <t>El monitoreo verificó la publicación del plan en el portal web institucional conforme al Decreto 612 de 2018, fortaleciendo el acceso a la información pública.</t>
  </si>
  <si>
    <t>Evidencia de publicación en la página web institucional.</t>
  </si>
  <si>
    <t>Mantener actualizada la información publicada.</t>
  </si>
  <si>
    <t>Se evidenció la proyección y expedición de actos administrativos para la gestión de situaciones administrativas, garantizando el cumplimiento del marco legal vigente.</t>
  </si>
  <si>
    <t>Resolución No. 383 de 2025, Acta de Posesión No. 009 de 2025.</t>
  </si>
  <si>
    <t>Sistematizar los actos administrativos para facilitar su consulta.</t>
  </si>
  <si>
    <t>Se verificó que, conforme a la normativa, no procedía evaluación semestral; sin embargo, se adelantaron evaluaciones parciales y congelamientos del periodo de prueba en situaciones especiales.</t>
  </si>
  <si>
    <t>Evaluaciones parciales, soportes normativos y administrativos.</t>
  </si>
  <si>
    <t>Documentar de forma consolidada las evaluaciones especiales realizadas.</t>
  </si>
  <si>
    <t>El monitoreo evidenció la formulación del análisis técnico como soporte para la ampliación o modificación de la planta de personal.</t>
  </si>
  <si>
    <t>Documento técnico de análisis de planta.</t>
  </si>
  <si>
    <t>Avanzar en la fase decisoria del proceso de modernización.</t>
  </si>
  <si>
    <t>Se verificó la elaboración, adopción y publicación del Plan de Bienestar e Incentivos 2025 dentro del término legal, alineado con las necesidades del talento humano y la normatividad vigente.</t>
  </si>
  <si>
    <t>Plan de Bienestar e Incentivos 2025 publicado.</t>
  </si>
  <si>
    <t>Evaluar anualmente el impacto del plan.</t>
  </si>
  <si>
    <t>El monitoreo evidenció la ejecución de las actividades programadas (Día del Servidor Público, actividad lúdico-recreativa, Día de la Familia y cierre de gestión), con altos niveles de participación y satisfacción.</t>
  </si>
  <si>
    <t>Registros de asistencia, evidencias fotográficas e informes de cada actividad.</t>
  </si>
  <si>
    <t>Ampliar la participación de todas las dependencias.</t>
  </si>
  <si>
    <t>Se verificó la aplicación y consolidación de encuestas de satisfacción para cada actividad de bienestar, permitiendo evaluar el impacto y percepción de los servidores.</t>
  </si>
  <si>
    <t>Encuestas aplicadas e informes ejecutivos de resultados.</t>
  </si>
  <si>
    <t>Estandarizar el formato de encuestas institucionales.</t>
  </si>
  <si>
    <t>Se constató la elaboración del Plan Anual SG-SST, definiendo objetivos, recursos, responsabilidades y actividades para la prevención de riesgos laborales.</t>
  </si>
  <si>
    <t>Plan Anual SG-SST aprobado.</t>
  </si>
  <si>
    <t>Realizar seguimiento trimestral al cumplimiento del plan.</t>
  </si>
  <si>
    <t>El monitoreo evidenció la elaboración de la matriz de planificación del SG-SST, facilitando el seguimiento, control y mejora continua del sistema.</t>
  </si>
  <si>
    <t>Matriz de planificación SG-SST.</t>
  </si>
  <si>
    <t>Integrar la matriz con indicadores de desempeño preventivo.</t>
  </si>
  <si>
    <t>Desde la segunda línea de defensa se realizó el seguimiento a la ejecución de las actividades del Plan Anual de Seguridad y Salud en el Trabajo correspondientes al cuarto trimestre de la vigencia 2025, verificando la coherencia entre lo planeado y lo ejecutado. El monitoreo evidenció una adecuada planificación, ejecución oportuna y control de las acciones del SG-SST, así como el cierre efectivo de la totalidad de las actividades previstas para la vigencia.</t>
  </si>
  <si>
    <t>Informe trimestral del SG-SST, cronograma ejecutado, soportes de las actividades realizadas.</t>
  </si>
  <si>
    <t>Fortalecer el seguimiento periódico mediante indicadores preventivos y consolidar un informe anual de lecciones aprendidas para la mejora continua del SG-SST.</t>
  </si>
  <si>
    <t>Se verificó la formulación y ejecución del Plan Institucional de Capacitación conforme a lo programado, con desarrollo de acciones formativas en temas estratégicos que fortalecen las competencias de los servidores públicos.</t>
  </si>
  <si>
    <t>Plan Institucional de Capacitación, registros de capacitación y carpeta de evidencias.</t>
  </si>
  <si>
    <t>Incorporar indicadores de impacto de las capacitaciones.</t>
  </si>
  <si>
    <t>El monitoreo evidenció la ejecución oportuna de las capacitaciones previstas, garantizando coherencia entre lo planeado y lo ejecutado.</t>
  </si>
  <si>
    <t>Listados de asistencia, material pedagógico y evidencias fotográficas.</t>
  </si>
  <si>
    <t>Fortalecer la planeación temática según necesidades detectadas.</t>
  </si>
  <si>
    <t>Se verificó la aplicación de encuestas de satisfacción posterior a cada capacitación, permitiendo medir pertinencia y aplicabilidad de los contenidos.</t>
  </si>
  <si>
    <t>Encuestas aplicadas y resultados consolidados.</t>
  </si>
  <si>
    <t>Estandarizar el formato de evaluación institucional.</t>
  </si>
  <si>
    <t>Se evidenció la correcta gestión de situaciones administrativas, particularmente encargos, garantizando legalidad, transparencia y trazabilidad del proceso.</t>
  </si>
  <si>
    <t>Estudios de requisitos, publicaciones web y actos administrativos.</t>
  </si>
  <si>
    <t>Consolidar un informe anual de movimientos de personal.</t>
  </si>
  <si>
    <t>El monitoreo evidenció la generación y pago oportuno de la nómina, con controles internos fortalecidos que aseguran exactitud y transparencia.</t>
  </si>
  <si>
    <t>Comprobantes de nómina y registros de conciliación.</t>
  </si>
  <si>
    <t>Documentar el procedimiento de control y revisión.</t>
  </si>
  <si>
    <t>Se verificó la programación, control y seguimiento a las vacaciones del personal, identificando situaciones pendientes y adoptando medidas administrativas.</t>
  </si>
  <si>
    <t>Programación de vacaciones y resoluciones expedidas.</t>
  </si>
  <si>
    <t>Priorizar el disfrute de periodos acumulados y fortalecer alertas tempranas.</t>
  </si>
  <si>
    <t>No se presentaron desvinculaciones durante el periodo, por lo cual no fue necesario realizar liquidaciones, manteniéndose estabilidad de la planta.</t>
  </si>
  <si>
    <t>N/A</t>
  </si>
  <si>
    <t>Registros administrativos.</t>
  </si>
  <si>
    <t>Continuar el seguimiento preventivo.</t>
  </si>
  <si>
    <t>Se evidenció la atención oportuna y trazable de solicitudes de certificaciones laborales de servidores y ex servidores.</t>
  </si>
  <si>
    <t>Registros de certificaciones expedidas y soportes en historias laborales.</t>
  </si>
  <si>
    <t>Digitalizar el control de solicitudes y tiempos de respuesta.</t>
  </si>
  <si>
    <t>El monitoreo evidenció la gestión integral de incapacidades médicas, con validación ante EPS, conciliación de pagos y trazabilidad administrativa.</t>
  </si>
  <si>
    <t>Registros de incapacidades, soportes EPS y reportes de seguimiento.</t>
  </si>
  <si>
    <t>Automatizar el control y seguimiento de incapacidades.</t>
  </si>
  <si>
    <t>Se verificó la socialización de piezas gráficas para fortalecer la cultura de integridad y ética institucional.</t>
  </si>
  <si>
    <t>Piezas gráficas, correos institucionales y evidencias de divulgación.</t>
  </si>
  <si>
    <t>Evaluar el nivel de apropiación de los valores institucionales.</t>
  </si>
  <si>
    <t>El monitoreo evidenció la verificación del diligenciamiento de PEP y declaraciones de bienes y rentas para el nivel directivo, conforme a la normatividad vigente.</t>
  </si>
  <si>
    <t>Soportes en historias laborales y registros en el aplicativo de integridad.</t>
  </si>
  <si>
    <t>Mantener seguimiento periódico y alertas automáticas.</t>
  </si>
  <si>
    <t>Se evidenció seguimiento activo al diligenciamiento de la declaración de bienes y rentas por parte de los servidores públicos.</t>
  </si>
  <si>
    <t>Comunicaciones internas y registros de cumplimiento.</t>
  </si>
  <si>
    <t>Intensificar acciones de seguimiento hasta el cierre del plazo legal.</t>
  </si>
  <si>
    <r>
      <rPr>
        <b/>
        <sz val="12"/>
        <rFont val="Arial"/>
        <family val="2"/>
      </rPr>
      <t xml:space="preserve">Revisión y Validación del Plan de Adquisiciones:
</t>
    </r>
    <r>
      <rPr>
        <sz val="12"/>
        <rFont val="Arial"/>
        <family val="2"/>
      </rPr>
      <t>• Asegurarse de que el Plan de Adquisiciones esté cargado y actualizado en el SECOP. Esto incluye verificar que el plan contenga todos los procesos de contratación previstos para el período.
•Verifique que las categorías de los bienes y servicios, así como los plazos y montos, sean consistentes con los objetivos y necesidades de la entidad.</t>
    </r>
  </si>
  <si>
    <r>
      <t xml:space="preserve">•	</t>
    </r>
    <r>
      <rPr>
        <b/>
        <sz val="12"/>
        <rFont val="Arial"/>
        <family val="2"/>
      </rPr>
      <t>Carga y actualización del Plan de Adquisiciones en SECOP II:</t>
    </r>
    <r>
      <rPr>
        <sz val="12"/>
        <rFont val="Arial"/>
        <family val="2"/>
      </rPr>
      <t xml:space="preserve"> Se validó que las necesidades estuviera publicado en la plataforma y que contuviera los procesos de contratación previstos en el periodo.
</t>
    </r>
    <r>
      <rPr>
        <b/>
        <sz val="12"/>
        <rFont val="Arial"/>
        <family val="2"/>
      </rPr>
      <t>•	Verificación de categorías de bienes y servicios:</t>
    </r>
    <r>
      <rPr>
        <sz val="12"/>
        <rFont val="Arial"/>
        <family val="2"/>
      </rPr>
      <t xml:space="preserve"> Se comprobó que las categorías asignadas correspondieran a las necesidades reales del Instituto, garantizando su coherencia con los lineamientos de contratación pública.
•	</t>
    </r>
    <r>
      <rPr>
        <b/>
        <sz val="12"/>
        <rFont val="Arial"/>
        <family val="2"/>
      </rPr>
      <t xml:space="preserve">Revisión de plazos y montos: </t>
    </r>
    <r>
      <rPr>
        <sz val="12"/>
        <rFont val="Arial"/>
        <family val="2"/>
      </rPr>
      <t xml:space="preserve">Se constató que los tiempos y valores estimados estuvieran alineados con la planeación institucional y con los recursos disponibles.
•	</t>
    </r>
    <r>
      <rPr>
        <b/>
        <sz val="12"/>
        <rFont val="Arial"/>
        <family val="2"/>
      </rPr>
      <t>Seguimiento de la información publicada:</t>
    </r>
    <r>
      <rPr>
        <sz val="12"/>
        <rFont val="Arial"/>
        <family val="2"/>
      </rPr>
      <t xml:space="preserve"> A través de capturas de pantalla del SECOP II, se dejó evidencia del cumplimiento de estas acciones, asegurando transparencia y trazabilidad en el proceso.
</t>
    </r>
  </si>
  <si>
    <r>
      <t xml:space="preserve">Se presenta la actualización del análisis de la planta actual a corte del 31 de diciembre de 2025 del Plan de previsión de recursos humanos del Instituto Municipal de Cultura y Turismo de Bucaramanga, 
Se da a conocer la gestión y actualización de la información sobre las vacantes, con el fin de optimizar la planificación, provisión y cobertura oportuna de los cargos durante la vigencia fiscal. 
</t>
    </r>
    <r>
      <rPr>
        <b/>
        <sz val="12"/>
        <rFont val="Arial"/>
        <family val="2"/>
      </rPr>
      <t xml:space="preserve">Documentos Adjuntos en el segundo link:
</t>
    </r>
    <r>
      <rPr>
        <sz val="12"/>
        <rFont val="Arial"/>
        <family val="2"/>
      </rPr>
      <t xml:space="preserve">
** Informe ejecutivo que consolida el análisis de las CPS, 
** Informe de planta de personal y 
** Informe y análisis de cargas laborales,
** Matriz DOFA del Instituto Municipal de Cultura y Turismo de Bucaramanga 
** Cuadro en Excel con el estudio detallado de cargas laborales.</t>
    </r>
  </si>
  <si>
    <r>
      <rPr>
        <b/>
        <sz val="18"/>
        <rFont val="Arial"/>
        <family val="2"/>
      </rPr>
      <t xml:space="preserve">Evaluación de desempeño laboral - EDL
</t>
    </r>
    <r>
      <rPr>
        <sz val="12"/>
        <rFont val="Arial"/>
        <family val="2"/>
      </rPr>
      <t xml:space="preserve">
El informe comprende el análisis de la evaluación de desempeño realizada al personal de planta del Instituto Municipal de Cultura y Turismo de Bucaramanga durante el primer semestre del año 2025. La información se centra en la calificación total, los compromisos funcionales y los compromisos comportamentales, evaluados de manera integral para determinar el nivel de eficacia, responsabilidad y contribución de los funcionarios a los fines institucionales.
</t>
    </r>
    <r>
      <rPr>
        <b/>
        <sz val="16"/>
        <rFont val="Arial"/>
        <family val="2"/>
      </rPr>
      <t xml:space="preserve">
</t>
    </r>
  </si>
  <si>
    <r>
      <rPr>
        <b/>
        <sz val="16"/>
        <rFont val="Arial"/>
        <family val="2"/>
      </rPr>
      <t xml:space="preserve">Estudio diagnóstico para la ampliación de la planta de personal elaborado.
</t>
    </r>
    <r>
      <rPr>
        <sz val="12"/>
        <rFont val="Arial"/>
        <family val="2"/>
      </rPr>
      <t xml:space="preserve">
A la fecha no ha sido posible implementar acciones orientadas a la realización del estudio diagnóstico y análisis pertinente para la ampliación de la planta de personal, en tanto dicha labor hace parte de las acciones previstas dentro del proyecto de modernización del Instituto. No obstante, este proyecto aún no se encuentra activo, situación que ha impedido avanzar en el proceso. Se espera que, una vez se inicie su ejecución, se pueda contar con los insumos técnicos y profesionales necesarios para llevar a cabo este análisis de manera integral.</t>
    </r>
  </si>
  <si>
    <r>
      <rPr>
        <b/>
        <sz val="9"/>
        <rFont val="Arial"/>
        <family val="2"/>
      </rPr>
      <t xml:space="preserve">De acuerdo al cronograma del PIB, se realizaron las siguientes actividades:
1, Actividad de Promoción y Prevención en Salud (Salud Visual)
</t>
    </r>
    <r>
      <rPr>
        <sz val="9"/>
        <rFont val="Arial"/>
        <family val="2"/>
      </rPr>
      <t xml:space="preserve">Fecha: junio de 2025
Participantes: 45 funcionarios
Descripción:
Entrega de auxilio económico equivalente al 70% de un SMLV ($996.450) a cada funcionario.
Entrega a través de tarjeta multiservicio para la adquisición de gafas formuladas.
Resultado: 
La entrega del auxilio económico para la adquisición de gafas formuladas representó mucho más que un apoyo material; fue una acción que impactó de manera directa y positiva la vida de los funcionarios beneficiados. Al recibir este respaldo, los servidores públicos no solo fortalecieron su salud visual, sino que también experimentaron una mejora significativa en su calidad de vida y en el desarrollo de sus labores diarias. Este gesto reafirmó el compromiso institucional con el bienestar integral de su talento humano, generando gratitud, motivación y la certeza de que su bienestar es una prioridad
</t>
    </r>
    <r>
      <rPr>
        <b/>
        <sz val="9"/>
        <rFont val="Arial"/>
        <family val="2"/>
      </rPr>
      <t xml:space="preserve">
2, Conmemoración Día Nacional del Servidor Público
</t>
    </r>
    <r>
      <rPr>
        <sz val="9"/>
        <rFont val="Arial"/>
        <family val="2"/>
      </rPr>
      <t xml:space="preserve">Fecha: 18 de julio de 2025
Lugar: Hacienda Casa Blanca
Participantes: 45 funcionarios
Actividades realizadas:
Transporte punto a punto y póliza de seguros
Con el fin de garantizar la comodidad y seguridad de los participantes, se dispuso un servicio de transporte punto a punto que facilitó el desplazamiento de los funcionarios hasta el lugar de la actividad. Adicionalmente, se contrató una póliza de seguros que amparó a todos los asistentes durante el desarrollo de la jornada, brindando confianza y respaldo en la participación.
Dinámicas de integración y entretenimiento con recreadores
Entrega de 48 reconocimientos conmemorativos (mugs metálicos)
Servicio de alimentación completo (hidratación, refrigerio y almuerzo).
Resultado: 
La actividad se consolidó como un espacio significativo de encuentro y reconocimiento, donde los servidores públicos no solo se sintieron valorados por su labor, sino también motivados a seguir aportando con compromiso a la entidad. La jornada permitió fortalecer los lazos de compañerismo, promover la integración y reafirmar el sentido de pertenencia institucional, dejando en cada participante una experiencia positiva que contribuye al bienestar y al buen clima laboral.
</t>
    </r>
  </si>
  <si>
    <r>
      <rPr>
        <b/>
        <sz val="12"/>
        <rFont val="Arial"/>
        <family val="2"/>
      </rPr>
      <t xml:space="preserve">Reconocimiento, exaltación y capacitación Día Nacional del Servidor Público
</t>
    </r>
    <r>
      <rPr>
        <sz val="12"/>
        <rFont val="Arial"/>
        <family val="2"/>
      </rPr>
      <t xml:space="preserve">
Con motivo de la conmemoración del Día del Servidor Público, el pasado 18 de julio de 2025 se realizó una jornada de integración en la Hacienda Casa Blanca, contando con la participación activa de 45 funcionarios de la entidad. La actividad fue organizada con el objetivo de reconocer la labor y compromiso de los servidores públicos, promoviendo el bienestar, la integración y el sentido de pertenencia institucional.
La participación estuvo concentrada principalmente en las dependencias Administrativa y Financiera y Técnica, que tuvieron una representación conjunta del 90% de la muestra. Predominó la participación del nivel asistencial, seguido del nivel técnico. Las valoraciones muestran una experiencia altamente satisfactoria con un 76% de opiniones Excelentes, seguida de un 19% calificada como Buena.
</t>
    </r>
    <r>
      <rPr>
        <b/>
        <sz val="12"/>
        <rFont val="Arial"/>
        <family val="2"/>
      </rPr>
      <t xml:space="preserve">Actividad lúdico recreativa de fortalecimiento de integración del clima laboral para los servidores públicos del IMCT
</t>
    </r>
    <r>
      <rPr>
        <sz val="12"/>
        <rFont val="Arial"/>
        <family val="2"/>
      </rPr>
      <t xml:space="preserve">
La jornada lúdico-recreativa se llevó a cabo del 3 al 5 de octubre de 2025 en las instalaciones del Hotel Decamerón Galeón, ubicado en la ciudad de Santa Marta. La actividad estuvo dirigida a 48 funcionarios del IMCT, de los cuales confirmaron y asistieron 42 funcionarios. Se desarrollaron actividades de recreación dirigida para adultos y niños, se proporcionó acceso a deportes náuticos no motorizados y programación nocturna con shows de música en vivo.
La actividad lúdico-recreativa fue un éxito rotundo en cuanto a la experiencia general y el impacto positivo en el bienestar del personal, alcanzando una satisfacción cercana al 100% en la calificación global de la experiencia, la cual fue calificada universalmente como Excelente o Buena (100%) en términos generales. El 94.7% de los encuestados consideró que la actividad fue Excelente o Buena y que generó un aporte positivo a su bienestar personal y laboral.
</t>
    </r>
    <r>
      <rPr>
        <b/>
        <sz val="12"/>
        <rFont val="Arial"/>
        <family val="2"/>
      </rPr>
      <t xml:space="preserve">Día de la familia IMCT
</t>
    </r>
    <r>
      <rPr>
        <sz val="12"/>
        <rFont val="Arial"/>
        <family val="2"/>
      </rPr>
      <t xml:space="preserve">
Con motivo de fortalecer y garantizar el desarrollo integral de la familia, se realizó un reconocimiento con el objetivo de fomentar la integración y las relaciones intrafamiliares en cumplimiento de la Ley 1857 de 2018. Esta actividad denominada Día de la Familia se llevó a cabo el 7 de noviembre y estuvo dirigida a 96 personas entre funcionarios y acompañantes. Finalmente, se contó con la asistencia de 71 participantes, correspondientes a 46 funcionarios y 29 acompañantes. La actividad se desarrolló con éxito, cumpliendo los objetivos propuestos. Los funcionarios y sus familias participaron activamente en cada una de las actividades, demostrando alto grado de integración y satisfacción. No se presentaron incidentes que afectaran la ejecución del evento.
La jornada fue altamente valorada, con una experiencia positiva generalizada. El 30% calificó la jornada como excelente y el 55% la calificó como buena. Los resultados derivados de la retroalimentación informal y de los reportes de participación evidencian que las actividades fueron valoradas como pertinentes, oportunas y coherentes con las necesidades actuales del equipo de trabajo. 
</t>
    </r>
    <r>
      <rPr>
        <b/>
        <sz val="12"/>
        <rFont val="Arial"/>
        <family val="2"/>
      </rPr>
      <t xml:space="preserve">Cierre de gestión
</t>
    </r>
    <r>
      <rPr>
        <sz val="12"/>
        <rFont val="Arial"/>
        <family val="2"/>
      </rPr>
      <t xml:space="preserve">
La actividad de cierre de gestión, dentro de un plan de bienestar, es una oportunidad para reconocer el trabajo realizado durante el periodo, fortalecer el sentido de equipo y motivar a los colaboradores para futuros desafíos. Esta actividad fue realizada el viernes 12 de diciembre de 2025 en el Restaurante Clásicos Forever, con la participación de 46 funcionarios, con el fin de evaluar su contribución al fortalecimiento del clima laboral, la integración institucional, el reconocimiento y el bienestar de los servidores, así como identificar aprendizajes, dificultades y oportunidades de mejora que sirvan como insumo para la planeación y mejora continua de las acciones de bienestar en vigencias posteriores.
La actividad tuvo como objetivo realizar el cierre de gestión del período, fortaleciendo el clima laboral y promoviendo la integración, reconocimiento y bienestar de los funcionarios, mediante un evento presencial de carácter institucional.
La calificación general de la actividad evidencia una percepción mayoritariamente positiva, concentrándose las respuestas en las categorías “Bueno” (55%) y “Excelente” (23%), con una baja proporción de valoraciones “Aceptable” (18%) y una mínima representación de “Deficiente” (5%). Este comportamiento indica que la actividad cumplió de manera adecuada su objetivo dentro del Plan Institucional de Bienestar, generando una experiencia favorable para la mayoría de los participantes y validando su pertinencia como estrategia de cierre anual.
</t>
    </r>
  </si>
  <si>
    <r>
      <rPr>
        <b/>
        <sz val="12"/>
        <rFont val="Arial"/>
        <family val="2"/>
      </rPr>
      <t xml:space="preserve">Vinculaciones de servidores públicos
</t>
    </r>
    <r>
      <rPr>
        <sz val="12"/>
        <rFont val="Arial"/>
        <family val="2"/>
      </rPr>
      <t xml:space="preserve">
Durante el periodo final del año, no se presentó proceso de vinculación de servidores públicos al Instituto, por cuanto la última vinculación efectuada fue en el mes de junio de 2025.
Adicionalmente, durante este periodo no se vincularon servidores públicos en la modalidad de Provisionalidad.
Durante este periodo se surtió el proceso de encargo, efectuando el correspondiente estudio de requisitos a los servidores públicos vinculados por carrera administrativa; estudio publicado en la página web del Instituto Municipal de Cultura y Turismo de Bucaramanga. Así mismo, se garantizó la correcta ejecución de cada una de las etapas previas a la posesión, asegurando la legalidad, transparencia y trazabilidad del proceso de incorporación al servicio público.
El Servidor Público que ingresó en este último periodo fue:
        Devinson Mauricio Fonseca Morales
Tipo de Vinculación: Carrera Administrativa – Encargo
Cargo: Técnico Operativo Código 314 – Grado 02
Dependencia: Subdirección Técnica
Fecha del encargo: 25 de noviembre de 2025
</t>
    </r>
    <r>
      <rPr>
        <b/>
        <sz val="12"/>
        <rFont val="Arial"/>
        <family val="2"/>
      </rPr>
      <t xml:space="preserve">Desvinculación de servidores públicos
</t>
    </r>
    <r>
      <rPr>
        <sz val="12"/>
        <rFont val="Arial"/>
        <family val="2"/>
      </rPr>
      <t xml:space="preserve">
Durante el último período del año no se llevaron a cabo procesos de desvinculación de servidores públicos. No obstante, desde la Subdirección Administrativa y Financiera, a lo largo de toda la vigencia 2025, se realizó de manera permanente el seguimiento, atención y control del proceso correspondiente, garantizando el cumplimiento de los lineamientos normativos y administrativos aplicables.
</t>
    </r>
  </si>
  <si>
    <r>
      <rPr>
        <b/>
        <sz val="12"/>
        <rFont val="Arial"/>
        <family val="2"/>
      </rPr>
      <t xml:space="preserve">Gestión de vacaciones y alertas por acumulación
</t>
    </r>
    <r>
      <rPr>
        <sz val="12"/>
        <rFont val="Arial"/>
        <family val="2"/>
      </rPr>
      <t xml:space="preserve">Se administró la programación de vacaciones concertada con los funcionarios para la vigencia 2025.
En este periodo los siguientes funcionarios disfrutaron del periodo pendiente de vacaciones de la vigencia 2024
JAIME ALBERTO ACOSTA ZAMUDIO
Tipo de Vinculación: Periodo
Cargo: Jefe Oficina Asesora de Control Interno Código 105 – Grado 01
Dependencia: Control Interno
Fecha de salida a vacaciones: 18 de noviembre de 2025 (se autorizaron 08 días hábiles.
Fecha de reintegro: 28 de noviembre de 2025 
Mediante Resolución No. 382 del 21 de noviembre de 2025 se autorizó la reincorporación de vacaciones a partir del 24 de noviembre de 2025 y el disfrute de los cuatro (4) días hábiles pendientes a partir del primero (01) de diciembre de 2025 y hasta el cuatro (4) de diciembre de 2025.
      NANCY YOMAIRA ACEVEDO CHAPARRO
      Tipo de Vinculación: Carrera Administrativa
      Cargo: Técnico Operativo (E ) Código 314 – Grado 04
      Dependencia: Subdirección Técnica
      Fecha de salida a vacaciones: 21 de abril de 2025
      Fecha de reintegro: 13 de mayo de 2025
      Nota: se dio cumplimiento a esta situación administrativa quedando cumplida la                            programación de vacaciones.
Dentro de la programación de vacaciones de la vigencia 2025, la cual se adjunta como anexo a este documento, el funcionario ALVARO AYALA CALDERÓN solicitó mediante escrito la modificación del inicio del disfrute de vacaciones quedando a partir del 16 de junio de 2025, debiendo incorporarse a sus funciones el día 09 de julio de 2025.
Nota: se dio cumplimiento a esta situación administrativa quedando cumplida la programación de vacaciones.
Se genera una situación administrativa pendiente por ejecutar de la servidora pública Mireya Suárez Plata, quien presenta el periodo vacacional comprendido ente el tres (03) de junio de 2023 y el dos (02) de junio de 2024, el cual se encuentra pendiente el disfrute de este periodo vacacional para el cual se proyectó Resolución No. 512 del 27 de diciembre de 2024 por medio de la cual se aplaza el disfrute de las vacaciones a un funcionario de la entidad.
</t>
    </r>
  </si>
  <si>
    <r>
      <rPr>
        <b/>
        <sz val="12"/>
        <rFont val="Arial"/>
        <family val="2"/>
      </rPr>
      <t xml:space="preserve">Liquidaciones de ex servidores
</t>
    </r>
    <r>
      <rPr>
        <sz val="12"/>
        <rFont val="Arial"/>
        <family val="2"/>
      </rPr>
      <t xml:space="preserve">
Durante el período objeto de análisis no se presentaron procesos de desvinculación de servidores públicos del Instituto Municipal de Cultura y Turismo de Bucaramanga – IMCTB. En consecuencia, no fue necesario adelantar trámites relacionados con la liquidación de prestaciones sociales, aportes o demás derechos laborales derivados de la terminación de la relación legal y reglamentaria.
Esta situación permitió mantener la estabilidad de la planta de personal y la continuidad en el desarrollo de las funciones institucionales, garantizando el cumplimiento de los procesos administrativos en materia de gestión del talento humano, conforme a la normatividad vigente y a los lineamientos del Modelo Integrado de Planeación y Gestión – MIPG.
</t>
    </r>
  </si>
  <si>
    <r>
      <rPr>
        <b/>
        <sz val="12"/>
        <rFont val="Arial"/>
        <family val="2"/>
      </rPr>
      <t xml:space="preserve">Gestión de certificaciones laborales
</t>
    </r>
    <r>
      <rPr>
        <sz val="12"/>
        <rFont val="Arial"/>
        <family val="2"/>
      </rPr>
      <t xml:space="preserve">Durante el periodo, se atendieron de manera oportuna las solicitudes de expedición de certificaciones laborales presentadas por servidores públicos activos y ex servidores del IMCT, garantizando en todo momento la veracidad de la información y la trazabilidad del proceso. Para la Subdirección Administrativa y Financiera, el cumplimiento de este deber es de suma importancia, ya que estas certificaciones representan un respaldo institucional que debe reflejar con precisión la trayectoria laboral y contractual de cada funcionario, y constituyen un derecho fundamental en el marco de la gestión del talento humano.
Durante este periodo del año 2025, se expidieron 13 certificaciones laborales, a los siguientes Servidores Públicos:
           ANDREA JULIANA NUÑEZ SOLANO
Tipo de Vinculación: Carrera Administrativa 
Cargo: Secretario Código 440 – grado 01
           JAVIER MORENO CASTELLANOS
Tipo de Vinculación: Carrera Administrativa
Cargo: Auxiliar Administrativo Código 407 – Grado 01
           RINA CECILIA CONTRERAS MACHADO
Tipo de Vinculación: Carrera Administrativa
Cargo: Profesional Universitario ( e ) Código 219 – Grado 01
DORIS EUGENIA SANTOS NOVA
Tipo de Vinculación: Carrera Administrativa
Cargo: Auxiliar Administrativo Código 407 – Grado 02
JAMINTON NORIEGA MILLAN
Tipo de Vinculación: Carrera Administrativa
Cargo: Auxiliar Administrativo ( e ) Código 407 – Grado 01
JAIME ALBERTO ACOSTA ZAMUDIO
Tipo de Vinculación: Periodo
Cargo: Jefe Oficina Asesora de Control Interno Código 105 – Grado 01
KAREN YADIRA SIERRA ALVARADO
Tipo de Vinculación: Libre nombramiento y remoción
Cargo: Secretario Ejecutivo Código 425 – Grado 01
           HILDA DEL PILAR FARELO FELIZZOLA
Tipo de Vinculación: Provisionalidad
Cargo: Profesional Universitario Código 219 – Grado 02
DEVINSON MAURICIO FONSECA MORALES
Tipo de Vinculación: Carrera Administrativa
Cargo: Técnico Operativo Código 314 – Grado 03
DEVINSON MAURICIO FONSECA MORALES
Tipo de Vinculación: Carrera Administrativa
Cargo: Técnico Operativo Código 314 – Grado 03
RINA CECILIA CONTRERAS MACHADO
Tipo de Vinculación: Carrera Administrativa
Cargo: Profesional Universitario ( e ) Código 219 – Grado 01
RUTH SMITH SANABRIA RINCÓN
Tipo de Vinculación: Provisionalidad
Cargo: Profesional Universitario Código 219 – Grado 02
ALBERT YECID MOSQUERA ROVIRA
Tipo de Vinculación: Carrera Administrativa
Cargo: Técnico Operativo Código 314 – Grado 04
Durante este periodo del año 2025, se expidieron 05 certificaciones laborales, a los siguientes ex servidores Públicos:
IBETH JULIANA NIÑO PILONIETA
Cargo: Subdirector de Turismo Código 070 – Grado 01
RUTH ANDREA FLÓREZ LUQUE
Cargo: Subdirector Administrativo y Financiero Código 068 – Grado 01
BEATRIZ LORENA ALARCÓN ORTEGA
Cargo: Auxiliar Administrativo Código 407 - Grado 02
EDGAR SUAREZ GUTIÉRREZ
Cargo: Asesor
JASSIBE ANDREA GANDUR OVALLE
Cargo: Subdirector de Turismo Código 070 - Grado 01
</t>
    </r>
  </si>
  <si>
    <r>
      <rPr>
        <b/>
        <sz val="12"/>
        <rFont val="Arial"/>
        <family val="2"/>
      </rPr>
      <t xml:space="preserve">Día de la familia IMCT
</t>
    </r>
    <r>
      <rPr>
        <sz val="12"/>
        <rFont val="Arial"/>
        <family val="2"/>
      </rPr>
      <t xml:space="preserve">
Con motivo de fortalecer y garantizar el desarrollo integral de la familia, se realizó un reconocimiento con el objetivo de fomentar la integración y las relaciones intrafamiliares en cumplimiento de la Ley 1857 de 2018. Esta actividad denominada Día de la Familia se llevó a cabo el 7 de noviembre y estuvo dirigida a 96 personas entre funcionarios y acompañantes. Finalmente, se contó con la asistencia de 71 participantes, correspondientes a 46 funcionarios y 29 acompañantes. La actividad se desarrolló con éxito, cumpliendo los objetivos propuestos. Los funcionarios y sus familias participaron activamente en cada una de las actividades, demostrando alto grado de integración y satisfacción. No se presentaron incidentes que afectaran la ejecución del evento.
La jornada fue altamente valorada, con una experiencia positiva generalizada. El 30% calificó la jornada como excelente y el 55% la calificó como buena. Los resultados derivados de la retroalimentación informal y de los reportes de participación evidencian que las actividades fueron valoradas como pertinentes, oportunas y coherentes con las necesidades actuales del equipo de trabajo. 
</t>
    </r>
  </si>
  <si>
    <r>
      <rPr>
        <b/>
        <sz val="12"/>
        <rFont val="Arial"/>
        <family val="2"/>
      </rPr>
      <t xml:space="preserve">Reconocimiento, exaltación y capacitación Día Nacional del Servidor Público
</t>
    </r>
    <r>
      <rPr>
        <sz val="12"/>
        <rFont val="Arial"/>
        <family val="2"/>
      </rPr>
      <t xml:space="preserve">
Con motivo de la conmemoración del Día del Servidor Público, el pasado 18 de julio de 2025 se realizó una jornada de integración en la Hacienda Casa Blanca, contando con la participación activa de 45 funcionarios de la entidad. La actividad fue organizada con el objetivo de reconocer la labor y compromiso de los servidores públicos, promoviendo el bienestar, la integración y el sentido de pertenencia institucional.
La participación estuvo concentrada principalmente en las dependencias Administrativa y Financiera y Técnica, que tuvieron una representación conjunta del 90% de la muestra. Predominó la participación del nivel asistencial, seguido del nivel técnico. Las valoraciones muestran una experiencia altamente satisfactoria con un 76% de opiniones Excelentes, seguida de un 19% calificada como Buena.
</t>
    </r>
  </si>
  <si>
    <r>
      <rPr>
        <b/>
        <sz val="12"/>
        <rFont val="Arial"/>
        <family val="2"/>
      </rPr>
      <t xml:space="preserve">Actividad lúdico recreativa de fortalecimiento de integración del clima laboral para los servidores públicos del IMCT
</t>
    </r>
    <r>
      <rPr>
        <sz val="12"/>
        <rFont val="Arial"/>
        <family val="2"/>
      </rPr>
      <t xml:space="preserve">
La jornada lúdico-recreativa se llevó a cabo del 3 al 5 de octubre de 2025 en las instalaciones del Hotel Decamerón Galeón, ubicado en la ciudad de Santa Marta. La actividad estuvo dirigida a 48 funcionarios del IMCT, de los cuales confirmaron y asistieron 42 funcionarios. Se desarrollaron actividades de recreación dirigida para adultos y niños, se proporcionó acceso a deportes náuticos no motorizados y programación nocturna con shows de música en vivo.
La actividad lúdico-recreativa fue un éxito rotundo en cuanto a la experiencia general y el impacto positivo en el bienestar del personal, alcanzando una satisfacción cercana al 100% en la calificación global de la experiencia, la cual fue calificada universalmente como Excelente o Buena (100%) en términos generales. El 94.7% de los encuestados consideró que la actividad fue Excelente o Buena y que generó un aporte positivo a su bienestar personal y laboral.
</t>
    </r>
  </si>
  <si>
    <r>
      <rPr>
        <b/>
        <sz val="12"/>
        <rFont val="Arial"/>
        <family val="2"/>
      </rPr>
      <t xml:space="preserve">Cierre de gestión
</t>
    </r>
    <r>
      <rPr>
        <sz val="12"/>
        <rFont val="Arial"/>
        <family val="2"/>
      </rPr>
      <t xml:space="preserve">
La actividad de cierre de gestión, dentro de un plan de bienestar, es una oportunidad para reconocer el trabajo realizado durante el periodo, fortalecer el sentido de equipo y motivar a los colaboradores para futuros desafíos. Esta actividad fue realizada el viernes 12 de diciembre de 2025 en el Restaurante Clásicos Forever, con la participación de 46 funcionarios, con el fin de evaluar su contribución al fortalecimiento del clima laboral, la integración institucional, el reconocimiento y el bienestar de los servidores, así como identificar aprendizajes, dificultades y oportunidades de mejora que sirvan como insumo para la planeación y mejora continua de las acciones de bienestar en vigencias posteriores.
La actividad tuvo como objetivo realizar el cierre de gestión del período, fortaleciendo el clima laboral y promoviendo la integración, reconocimiento y bienestar de los funcionarios, mediante un evento presencial de carácter institucional.
La calificación general de la actividad evidencia una percepción mayoritariamente positiva, concentrándose las respuestas en las categorías “Bueno” (55%) y “Excelente” (23%), con una baja proporción de valoraciones “Aceptable” (18%) y una mínima representación de “Deficiente” (5%). Este comportamiento indica que la actividad cumplió de manera adecuada su objetivo dentro del Plan Institucional de Bienestar, generando una experiencia favorable para la mayoría de los participantes y validando su pertinencia como estrategia de cierre anual.
</t>
    </r>
  </si>
  <si>
    <r>
      <rPr>
        <b/>
        <sz val="11"/>
        <rFont val="Arial"/>
        <family val="2"/>
      </rPr>
      <t xml:space="preserve">Mejoramiento:
</t>
    </r>
    <r>
      <rPr>
        <sz val="11"/>
        <rFont val="Arial"/>
        <family val="2"/>
      </rPr>
      <t>1).Identificar oportunidades de mejora acorde al seguimiento de la ejecución de los controles y de los planes de tratamiento de los riesgos de seguridad y privacidad de la información.
2).Revisar o actualizar los lineamientos de Riesgos de Seguridad y privacidad de la información
3). Ajustar los mapas de riesgos de seguridad y privacidad de la información en lo relacionado con controles, vulnerabilidades o responsables</t>
    </r>
  </si>
  <si>
    <t>Avance TRI-IV</t>
  </si>
  <si>
    <t xml:space="preserve">Esta actividad dio cmplimiento e el primer triestre </t>
  </si>
  <si>
    <t>________________</t>
  </si>
  <si>
    <t xml:space="preserve">dio cumplimiento </t>
  </si>
  <si>
    <t xml:space="preserve">Dar cuntinuidad con el proceso </t>
  </si>
  <si>
    <t xml:space="preserve">reportada en el trimestre anterior </t>
  </si>
  <si>
    <t xml:space="preserve">esta fue reportada </t>
  </si>
  <si>
    <t xml:space="preserve">cumplida </t>
  </si>
  <si>
    <t xml:space="preserve">Avanzar con el proceso </t>
  </si>
  <si>
    <t>Avance TRI-II</t>
  </si>
  <si>
    <t>Avance TRI-III</t>
  </si>
  <si>
    <t>Ejecución acumulada del Plan (%)</t>
  </si>
  <si>
    <t>Nivel de cumplimiento anual (%)</t>
  </si>
  <si>
    <t>Total actividades programadas acumulado del Plan (%)</t>
  </si>
  <si>
    <t xml:space="preserve"> sin ejecución durante el periodo evaluado.</t>
  </si>
  <si>
    <t>Sin ejecución a septiembre.</t>
  </si>
  <si>
    <t xml:space="preserve"> No programada </t>
  </si>
  <si>
    <t>Trimestre 1</t>
  </si>
  <si>
    <t>Trimestre 2</t>
  </si>
  <si>
    <t>Trimestre 3</t>
  </si>
  <si>
    <t>Trimestre 4</t>
  </si>
  <si>
    <t>Acumulado T</t>
  </si>
  <si>
    <t xml:space="preserve"> Total ejecutado / Total programado</t>
  </si>
  <si>
    <t>cumplimiento anual (%)</t>
  </si>
  <si>
    <t xml:space="preserve">Promedio de cumplimiento </t>
  </si>
  <si>
    <t>Plan Institucional</t>
  </si>
  <si>
    <t>% Cumplimiento anual</t>
  </si>
  <si>
    <t>Nivel de desempeño</t>
  </si>
  <si>
    <t>Análisis de la segunda línea de defensa</t>
  </si>
  <si>
    <t>Observaciones / Alertas</t>
  </si>
  <si>
    <t>Plan Institucional de Archivos – PINAR</t>
  </si>
  <si>
    <t>Medio</t>
  </si>
  <si>
    <t>El plan presenta el nivel de cumplimiento más bajo de la vigencia. Si bien se evidencian avances en los trimestres I, II y IV, el bajo desempeño del trimestre III impactó el resultado anual.</t>
  </si>
  <si>
    <t>Requiere análisis de causas y priorización de actividades no ejecutadas para la siguiente vigencia.</t>
  </si>
  <si>
    <t>Alto</t>
  </si>
  <si>
    <t>El plan muestra una ejecución satisfactoria, con cumplimiento total en tres trimestres.</t>
  </si>
  <si>
    <t>Ajustar la programación para evitar concentraciones de actividades en un solo trimestre.</t>
  </si>
  <si>
    <t>Óptimo</t>
  </si>
  <si>
    <t>Se evidencia cumplimiento total de las metas programadas en todos los trimestres.</t>
  </si>
  <si>
    <t>Buen desempeño. Mantener estrategia de planeación y seguimiento.</t>
  </si>
  <si>
    <t>El plan cumplió la totalidad de las actividades programadas, evidenciando adecuada planeación y control.</t>
  </si>
  <si>
    <t>Sin observaciones.</t>
  </si>
  <si>
    <t>Alto nivel de cumplimiento sostenido durante la vigencia, con ejecución casi total de las metas programadas.</t>
  </si>
  <si>
    <t>Fortalecer indicadores de impacto.</t>
  </si>
  <si>
    <t>El plan presenta cumplimiento satisfactorio; se identifican algunas actividades pendientes o reprogramadas.</t>
  </si>
  <si>
    <t>Mejorar la distribución temporal de capacitaciones.</t>
  </si>
  <si>
    <t>Cumplimiento adecuado, con vacíos en el primer trimestre que fueron compensados al cierre de la vigencia.</t>
  </si>
  <si>
    <t>Fortalecer la programación inicial del plan.</t>
  </si>
  <si>
    <t>Plan de Trabajo Anual en SST</t>
  </si>
  <si>
    <t>Plan con uno de los mayores volúmenes de actividades y alto nivel de ejecución sostenida.</t>
  </si>
  <si>
    <t>Buen desempeño. Mantener controles actuales.</t>
  </si>
  <si>
    <t>Plan Anticorrupción y Atención al Ciudadano</t>
  </si>
  <si>
    <t>Cumplimiento total de las actividades programadas.</t>
  </si>
  <si>
    <t>PETI</t>
  </si>
  <si>
    <t>El plan presenta rezagos en el primer trimestre que afectan el resultado anual, a pesar del cumplimiento total en los trimestres posteriores.</t>
  </si>
  <si>
    <t>Requiere fortalecer planeación inicial y seguimiento temprano.</t>
  </si>
  <si>
    <t>Plan de Tratamiento de Riesgos de Seguridad de la Información</t>
  </si>
  <si>
    <t>Cumplimiento alto, con rezago inicial compensado en los trimestres siguientes.</t>
  </si>
  <si>
    <t>Mantener seguimiento periódico.</t>
  </si>
  <si>
    <t>El plan muestra un cumplimiento sostenido a partir del segundo trimestre.</t>
  </si>
  <si>
    <t>Consolidar indicadores de madurez del sistema.</t>
  </si>
  <si>
    <t>Trimestre</t>
  </si>
  <si>
    <t>Actividades programadas</t>
  </si>
  <si>
    <t>Actividades ejecutadas</t>
  </si>
  <si>
    <t>% Avance</t>
  </si>
  <si>
    <t>Análisis</t>
  </si>
  <si>
    <t>Trimestre I</t>
  </si>
  <si>
    <t>Fase inicial de alistamiento y ajuste operativo. Se evidencian rezagos en algunos planes.</t>
  </si>
  <si>
    <t>Trimestre II</t>
  </si>
  <si>
    <t>Mejora significativa en la ejecución y capacidad operativa institucional.</t>
  </si>
  <si>
    <t>Trimestre III</t>
  </si>
  <si>
    <t>Se mantiene un alto nivel de cumplimiento con ejecución sostenida.</t>
  </si>
  <si>
    <t>Trimestre IV</t>
  </si>
  <si>
    <t>Consolidación del cumplimiento anual y cierre efectivo de la vigencia.</t>
  </si>
  <si>
    <t>Nivel general de desempeño</t>
  </si>
  <si>
    <t>Lectura ejecutiva (para acompañar la tabla)
El 92% de cumplimiento anual evidencia una gestión institucional sólida y alineada al MIPG.
Los mejores desempeños se concentran en los planes de Talento Humano, SST y Anticorrupción.
Los planes con cumplimiento medio (PINAR y PETI) requieren acciones de mejora específicas desde la planeación temprana y el seguimiento trimestral.</t>
  </si>
  <si>
    <r>
      <rPr>
        <b/>
        <sz val="12"/>
        <color theme="1"/>
        <rFont val="Arial"/>
        <family val="2"/>
      </rPr>
      <t xml:space="preserve">ANÁLISIS DEL CUMPLIMIENTO DE LOS PLANES INSTITUCIONALES
</t>
    </r>
    <r>
      <rPr>
        <sz val="11"/>
        <color theme="1"/>
        <rFont val="Arial"/>
        <family val="2"/>
      </rPr>
      <t xml:space="preserve">
Vigencia 2025
1. Análisis general del cumplimiento
Durante la vigencia 2025, el seguimiento al cumplimiento de los Planes Institucionales evidencia un alto nivel de ejecución, alcanzando un promedio de cumplimiento anual del 92%, lo cual refleja una gestión planificada, articulada y coherente con los objetivos institucionales y los lineamientos del Modelo Integrado de Planeación y Gestión – MIPG.
De un total de 271 actividades programadas, se ejecutaron 249 actividades, lo que demuestra una adecuada capacidad institucional para cumplir con los compromisos establecidos en los diferentes planes estratégicos, misionales y de apoyo.
</t>
    </r>
  </si>
  <si>
    <t>Cumplimiento por trimestre 2025</t>
  </si>
  <si>
    <r>
      <rPr>
        <sz val="11"/>
        <rFont val="Arial"/>
        <family val="2"/>
      </rPr>
      <t xml:space="preserve">EVIDENCIAS SECOP II
</t>
    </r>
    <r>
      <rPr>
        <u/>
        <sz val="11"/>
        <rFont val="Arial"/>
        <family val="2"/>
      </rPr>
      <t xml:space="preserve">
https://community.secop.gov.co/Public/App/AnnualPurchasingPlanEditPublic/View?id=680775</t>
    </r>
  </si>
  <si>
    <r>
      <rPr>
        <sz val="11"/>
        <rFont val="Arial"/>
        <family val="2"/>
      </rPr>
      <t xml:space="preserve">EVIDENCIA DEL INFORME EJECUTIVO
</t>
    </r>
    <r>
      <rPr>
        <u/>
        <sz val="11"/>
        <rFont val="Arial"/>
        <family val="2"/>
      </rPr>
      <t xml:space="preserve">
https://imctgovco.sharepoint.com/:f:/s/INFORMESDELMIPG2025/IgClTr8pzfWTSJ4QcxRGf7GpAXXguAyDtH0rKtMpLPeGWXs?e=mneqx8
</t>
    </r>
  </si>
  <si>
    <r>
      <rPr>
        <sz val="11"/>
        <rFont val="Arial"/>
        <family val="2"/>
      </rPr>
      <t xml:space="preserve">EVIDENCIA INFORME EJECUTIVO
</t>
    </r>
    <r>
      <rPr>
        <u/>
        <sz val="11"/>
        <rFont val="Arial"/>
        <family val="2"/>
      </rPr>
      <t xml:space="preserve">
https://imctgovco.sharepoint.com/:f:/s/INFORMESDELMIPG2025/IgCS5BdtHlyQSLxyKpoErIjIAZ7LQVNf293UQ5tCzKnru58?e=l1P2oM</t>
    </r>
  </si>
  <si>
    <r>
      <t xml:space="preserve">En el informe detalla la gestión desarrollada durante la vigencia en materia del </t>
    </r>
    <r>
      <rPr>
        <b/>
        <sz val="12"/>
        <rFont val="Arial"/>
        <family val="2"/>
      </rPr>
      <t>Plan Anual de Vacantes</t>
    </r>
    <r>
      <rPr>
        <sz val="12"/>
        <rFont val="Arial"/>
        <family val="2"/>
      </rPr>
      <t xml:space="preserve">. En este documento se podrán observar inicialmente los avances realizados con corte al mes de </t>
    </r>
    <r>
      <rPr>
        <b/>
        <sz val="12"/>
        <rFont val="Arial"/>
        <family val="2"/>
      </rPr>
      <t>agosto</t>
    </r>
    <r>
      <rPr>
        <sz val="12"/>
        <rFont val="Arial"/>
        <family val="2"/>
      </rPr>
      <t xml:space="preserve">, seguidos por los resultados definitivos alcanzados a </t>
    </r>
    <r>
      <rPr>
        <b/>
        <sz val="12"/>
        <rFont val="Arial"/>
        <family val="2"/>
      </rPr>
      <t>diciembre</t>
    </r>
    <r>
      <rPr>
        <sz val="12"/>
        <rFont val="Arial"/>
        <family val="2"/>
      </rPr>
      <t>. Asimismo, se adjuntan las matrices de cargos actualizadas, proporcionando información precisa para una adecuada planeación y seguimiento institucional."</t>
    </r>
  </si>
  <si>
    <r>
      <t xml:space="preserve">Para finales del segundo semestre de 2025, se procedió a realizar la </t>
    </r>
    <r>
      <rPr>
        <b/>
        <sz val="12"/>
        <rFont val="Arial"/>
        <family val="2"/>
      </rPr>
      <t>actualización del Plan Anual de Vacantes</t>
    </r>
    <r>
      <rPr>
        <sz val="12"/>
        <rFont val="Arial"/>
        <family val="2"/>
      </rPr>
      <t xml:space="preserve">, un proceso que integró de manera exhaustiva todas las </t>
    </r>
    <r>
      <rPr>
        <b/>
        <sz val="12"/>
        <rFont val="Arial"/>
        <family val="2"/>
      </rPr>
      <t>situaciones administrativas</t>
    </r>
    <r>
      <rPr>
        <sz val="12"/>
        <rFont val="Arial"/>
        <family val="2"/>
      </rPr>
      <t xml:space="preserve"> presentadas durante la vigencia. Este ajuste asegura que la planeación de la planta de personal sea coherente con la realidad institucional y los movimientos de personal ocurridos.</t>
    </r>
  </si>
  <si>
    <r>
      <t xml:space="preserve">Este documento evidencia la gestión del </t>
    </r>
    <r>
      <rPr>
        <b/>
        <sz val="14"/>
        <rFont val="Arial"/>
        <family val="2"/>
      </rPr>
      <t>Plan de Previsión de Recursos Humanos</t>
    </r>
    <r>
      <rPr>
        <sz val="14"/>
        <rFont val="Arial"/>
        <family val="2"/>
      </rPr>
      <t xml:space="preserve"> durante la vigencia 2025. El informe refleja tanto el seguimiento a agosto como los resultados finales a diciembre, incorporando la actualización del plan realizada tras analizar las diversas situaciones administrativas del segundo semestre. El anexo de las </t>
    </r>
    <r>
      <rPr>
        <b/>
        <sz val="14"/>
        <rFont val="Arial"/>
        <family val="2"/>
      </rPr>
      <t>matrices de cargos actualizadas</t>
    </r>
    <r>
      <rPr>
        <sz val="14"/>
        <rFont val="Arial"/>
        <family val="2"/>
      </rPr>
      <t xml:space="preserve"> complementa este reporte, proporcionando la base técnica necesaria para el control y la toma de decisiones institucionales.
Como parte del diagnóstico integral adelantado en el marco del Proyecto de Modernización, se presenta un extracto del documento final, así como la elaboración de un informe ejecutivo que consolida el análisis de las CPS, el informe de planta de personal y el informe y análisis de cargas laborales, incluyendo la matriz DOFA del Instituto Municipal de Cultura y Turismo de Bucaramanga y un cuadro en Excel con el estudio detallado de cargas laborales. Estos insumos permiten contar con un análisis técnico y estructurado para avanzar en el cumplimiento de las acciones definidas dentro del proyecto. No obstante, se deja constancia como observación que se encuentra pendiente la presentación del informe total del diagnóstico ante la Dirección General, como paso siguiente para la validación, toma de decisiones y continuidad del proceso de modernización institucional.</t>
    </r>
  </si>
  <si>
    <r>
      <t xml:space="preserve">Mediante el presente documento, se informa el cumplimiento de la </t>
    </r>
    <r>
      <rPr>
        <b/>
        <sz val="12"/>
        <rFont val="Arial"/>
        <family val="2"/>
      </rPr>
      <t>actualización del Plan de Previsión de Recursos Humanos</t>
    </r>
    <r>
      <rPr>
        <sz val="12"/>
        <rFont val="Arial"/>
        <family val="2"/>
      </rPr>
      <t xml:space="preserve"> para la vigencia 2025. El informe evidencia de manera cronológica los avances alcanzados a </t>
    </r>
    <r>
      <rPr>
        <b/>
        <sz val="12"/>
        <rFont val="Arial"/>
        <family val="2"/>
      </rPr>
      <t>agosto</t>
    </r>
    <r>
      <rPr>
        <sz val="12"/>
        <rFont val="Arial"/>
        <family val="2"/>
      </rPr>
      <t xml:space="preserve"> y los resultados definitivos a </t>
    </r>
    <r>
      <rPr>
        <b/>
        <sz val="12"/>
        <rFont val="Arial"/>
        <family val="2"/>
      </rPr>
      <t>diciembre</t>
    </r>
    <r>
      <rPr>
        <sz val="12"/>
        <rFont val="Arial"/>
        <family val="2"/>
      </rPr>
      <t>, ajustados según las situaciones administrativas reportadas. Adicionalmente, se aportan las matrices de cargos actualizadas como soporte fundamental para la planeación y el control de la planta de personal.</t>
    </r>
  </si>
  <si>
    <r>
      <t xml:space="preserve">La actualización permanente del </t>
    </r>
    <r>
      <rPr>
        <b/>
        <sz val="12"/>
        <rFont val="Arial"/>
        <family val="2"/>
      </rPr>
      <t>Plan de Previsión de Recursos Humanos</t>
    </r>
    <r>
      <rPr>
        <sz val="12"/>
        <rFont val="Arial"/>
        <family val="2"/>
      </rPr>
      <t xml:space="preserve"> es un ejercicio fundamental para el fortalecimiento institucional, ya que permite alinear la disponibilidad de la planta de personal con las metas y objetivos de la entidad. Al mantener este instrumento al día, se garantiza una respuesta oportuna ante las necesidades del servicio, optimizando la toma de decisiones y asegurando que la gestión del talento humano sea dinámica, eficiente y coherente con la realidad administrativa.</t>
    </r>
  </si>
  <si>
    <r>
      <t xml:space="preserve">La actualización del </t>
    </r>
    <r>
      <rPr>
        <b/>
        <sz val="11"/>
        <rFont val="Arial"/>
        <family val="2"/>
      </rPr>
      <t>Plan Estratégico de Talento Humano a su Versión No. 2</t>
    </r>
    <r>
      <rPr>
        <sz val="11"/>
        <rFont val="Arial"/>
        <family val="2"/>
      </rPr>
      <t xml:space="preserve"> representa un avance fundamental para la entidad, ya que permite transitar de una gestión operativa a una visión mucho más humana y estratégica. Al integrar ejes como la </t>
    </r>
    <r>
      <rPr>
        <b/>
        <sz val="11"/>
        <rFont val="Arial"/>
        <family val="2"/>
      </rPr>
      <t>inclusión, la diversidad y la preparación para la jubilación</t>
    </r>
    <r>
      <rPr>
        <sz val="11"/>
        <rFont val="Arial"/>
        <family val="2"/>
      </rPr>
      <t xml:space="preserve">, se fortalece la </t>
    </r>
    <r>
      <rPr>
        <b/>
        <sz val="11"/>
        <rFont val="Arial"/>
        <family val="2"/>
      </rPr>
      <t>cultura organizacional</t>
    </r>
    <r>
      <rPr>
        <sz val="11"/>
        <rFont val="Arial"/>
        <family val="2"/>
      </rPr>
      <t>, promoviendo un entorno de respeto, pertenencia y reconocimiento. Este ajuste asegura que cada servidor se sienta valorado en su individualidad, lo que se traduce en un mayor compromiso institucional y un clima laboral más sólido y armonioso.</t>
    </r>
  </si>
  <si>
    <r>
      <t xml:space="preserve">Durante el </t>
    </r>
    <r>
      <rPr>
        <b/>
        <sz val="11"/>
        <rFont val="Arial"/>
        <family val="2"/>
      </rPr>
      <t>mes de enero de la vigencia 2025</t>
    </r>
    <r>
      <rPr>
        <sz val="11"/>
        <rFont val="Arial"/>
        <family val="2"/>
      </rPr>
      <t xml:space="preserve">, el Instituto Municipal de Cultura y Turismo de Bucaramanga – </t>
    </r>
    <r>
      <rPr>
        <b/>
        <sz val="11"/>
        <rFont val="Arial"/>
        <family val="2"/>
      </rPr>
      <t>IMCT</t>
    </r>
    <r>
      <rPr>
        <sz val="11"/>
        <rFont val="Arial"/>
        <family val="2"/>
      </rPr>
      <t xml:space="preserve"> llevó a cabo la </t>
    </r>
    <r>
      <rPr>
        <b/>
        <sz val="11"/>
        <rFont val="Arial"/>
        <family val="2"/>
      </rPr>
      <t>elaboración del Plan Estratégico de Talento Humano</t>
    </r>
    <r>
      <rPr>
        <sz val="11"/>
        <rFont val="Arial"/>
        <family val="2"/>
      </rPr>
      <t xml:space="preserve">, dando cumplimiento a su </t>
    </r>
    <r>
      <rPr>
        <b/>
        <sz val="11"/>
        <rFont val="Arial"/>
        <family val="2"/>
      </rPr>
      <t>publicación en la página web institucional</t>
    </r>
    <r>
      <rPr>
        <sz val="11"/>
        <rFont val="Arial"/>
        <family val="2"/>
      </rPr>
      <t xml:space="preserve"> conforme a la </t>
    </r>
    <r>
      <rPr>
        <b/>
        <sz val="11"/>
        <rFont val="Arial"/>
        <family val="2"/>
      </rPr>
      <t>normatividad vigente</t>
    </r>
    <r>
      <rPr>
        <sz val="11"/>
        <rFont val="Arial"/>
        <family val="2"/>
      </rPr>
      <t xml:space="preserve">, en el marco de lo establecido en el </t>
    </r>
    <r>
      <rPr>
        <b/>
        <sz val="11"/>
        <rFont val="Arial"/>
        <family val="2"/>
      </rPr>
      <t>Decreto 612 de 2018</t>
    </r>
    <r>
      <rPr>
        <sz val="11"/>
        <rFont val="Arial"/>
        <family val="2"/>
      </rPr>
      <t>, el cual fija las directrices para la integración de los planes institucionales y estratégicos al Plan de Acción de las entidades del Estado. Con ello, el Instituto garantizó la transparencia, la planeación oportuna y la articulación del talento humano con los objetivos estratégicos institucionales y los lineamientos del Modelo Integrado de Planeación y Gestión – MIPG.</t>
    </r>
  </si>
  <si>
    <r>
      <t xml:space="preserve">Se dio cumplimiento a la actividad de </t>
    </r>
    <r>
      <rPr>
        <b/>
        <sz val="11"/>
        <rFont val="Arial"/>
        <family val="2"/>
      </rPr>
      <t>proyectar los actos administrativos para gestionar las diversas situaciones administrativas</t>
    </r>
    <r>
      <rPr>
        <sz val="11"/>
        <rFont val="Arial"/>
        <family val="2"/>
      </rPr>
      <t xml:space="preserve"> de la entidad durante la vigencia. Como evidencia de esta gestión, se adjuntan documentos clave como la </t>
    </r>
    <r>
      <rPr>
        <b/>
        <sz val="11"/>
        <rFont val="Arial"/>
        <family val="2"/>
      </rPr>
      <t>Resolución N° 383 de 2025</t>
    </r>
    <r>
      <rPr>
        <sz val="11"/>
        <rFont val="Arial"/>
        <family val="2"/>
      </rPr>
      <t xml:space="preserve"> y el </t>
    </r>
    <r>
      <rPr>
        <b/>
        <sz val="11"/>
        <rFont val="Arial"/>
        <family val="2"/>
      </rPr>
      <t>Acta de Posesión N° 009 de 2025</t>
    </r>
    <r>
      <rPr>
        <sz val="11"/>
        <rFont val="Arial"/>
        <family val="2"/>
      </rPr>
      <t>, los cuales formalizan el encargo del servidor Devinson Mauricio Fonseca Morales. Estos soportes demuestran la correcta aplicación de los procedimientos legales para la provisión transitoria de cargos y la movilidad de la planta de personal.</t>
    </r>
  </si>
  <si>
    <r>
      <t xml:space="preserve">En cumplimiento de las directrices de la </t>
    </r>
    <r>
      <rPr>
        <b/>
        <sz val="11"/>
        <rFont val="Arial"/>
        <family val="2"/>
      </rPr>
      <t>Comisión Nacional del Servicio Civil (CNSC)</t>
    </r>
    <r>
      <rPr>
        <sz val="11"/>
        <rFont val="Arial"/>
        <family val="2"/>
      </rPr>
      <t xml:space="preserve">, la Evaluación del Desempeño Laboral para los servidores de carrera administrativa se rige por un periodo anual que inicia el </t>
    </r>
    <r>
      <rPr>
        <b/>
        <sz val="11"/>
        <rFont val="Arial"/>
        <family val="2"/>
      </rPr>
      <t>1 de febrero</t>
    </r>
    <r>
      <rPr>
        <sz val="11"/>
        <rFont val="Arial"/>
        <family val="2"/>
      </rPr>
      <t xml:space="preserve"> y culmina el </t>
    </r>
    <r>
      <rPr>
        <b/>
        <sz val="11"/>
        <rFont val="Arial"/>
        <family val="2"/>
      </rPr>
      <t>31 de enero</t>
    </r>
    <r>
      <rPr>
        <sz val="11"/>
        <rFont val="Arial"/>
        <family val="2"/>
      </rPr>
      <t xml:space="preserve"> del año siguiente. Este proceso se desarrolla mediante dos evaluaciones semestrales obligatorias: la primera con corte al </t>
    </r>
    <r>
      <rPr>
        <b/>
        <sz val="11"/>
        <rFont val="Arial"/>
        <family val="2"/>
      </rPr>
      <t>31 de julio</t>
    </r>
    <r>
      <rPr>
        <sz val="11"/>
        <rFont val="Arial"/>
        <family val="2"/>
      </rPr>
      <t xml:space="preserve"> y la segunda al </t>
    </r>
    <r>
      <rPr>
        <b/>
        <sz val="11"/>
        <rFont val="Arial"/>
        <family val="2"/>
      </rPr>
      <t>31 de enero</t>
    </r>
    <r>
      <rPr>
        <sz val="11"/>
        <rFont val="Arial"/>
        <family val="2"/>
      </rPr>
      <t>. Este esquema permite un seguimiento continuo a los compromisos laborales, garantizando la objetividad en la calificación definitiva del servidor.</t>
    </r>
  </si>
  <si>
    <r>
      <t xml:space="preserve">Se informa que se dio </t>
    </r>
    <r>
      <rPr>
        <b/>
        <sz val="11"/>
        <rFont val="Arial"/>
        <family val="2"/>
      </rPr>
      <t>cumplimiento total a las actividades programadas en el Plan de Bienestar</t>
    </r>
    <r>
      <rPr>
        <sz val="11"/>
        <rFont val="Arial"/>
        <family val="2"/>
      </rPr>
      <t xml:space="preserve">, desarrollándose de manera oportuna y conforme a lo establecido las actividades correspondientes al </t>
    </r>
    <r>
      <rPr>
        <b/>
        <sz val="11"/>
        <rFont val="Arial"/>
        <family val="2"/>
      </rPr>
      <t>Día del Servidor Público</t>
    </r>
    <r>
      <rPr>
        <sz val="11"/>
        <rFont val="Arial"/>
        <family val="2"/>
      </rPr>
      <t xml:space="preserve">, </t>
    </r>
    <r>
      <rPr>
        <b/>
        <sz val="11"/>
        <rFont val="Arial"/>
        <family val="2"/>
      </rPr>
      <t>Día de la Familia</t>
    </r>
    <r>
      <rPr>
        <sz val="11"/>
        <rFont val="Arial"/>
        <family val="2"/>
      </rPr>
      <t xml:space="preserve">, </t>
    </r>
    <r>
      <rPr>
        <b/>
        <sz val="11"/>
        <rFont val="Arial"/>
        <family val="2"/>
      </rPr>
      <t>actividad lúdico–recreativa orientada al fortalecimiento de la integración y el clima laboral</t>
    </r>
    <r>
      <rPr>
        <sz val="11"/>
        <rFont val="Arial"/>
        <family val="2"/>
      </rPr>
      <t xml:space="preserve">, así como la </t>
    </r>
    <r>
      <rPr>
        <b/>
        <sz val="11"/>
        <rFont val="Arial"/>
        <family val="2"/>
      </rPr>
      <t>actividad de cierre de gestión</t>
    </r>
    <r>
      <rPr>
        <sz val="11"/>
        <rFont val="Arial"/>
        <family val="2"/>
      </rPr>
      <t xml:space="preserve">. Para cada una de estas actividades se elaboraron los respectivos informes, los cuales reposan en la </t>
    </r>
    <r>
      <rPr>
        <b/>
        <sz val="11"/>
        <rFont val="Arial"/>
        <family val="2"/>
      </rPr>
      <t>carpeta de evidencias</t>
    </r>
    <r>
      <rPr>
        <sz val="11"/>
        <rFont val="Arial"/>
        <family val="2"/>
      </rPr>
      <t xml:space="preserve">, permitiendo soportar el desarrollo, participación y resultados obtenidos, evidenciando así el cumplimiento de los objetivos del plan y un adecuado nivel de </t>
    </r>
    <r>
      <rPr>
        <b/>
        <sz val="11"/>
        <rFont val="Arial"/>
        <family val="2"/>
      </rPr>
      <t>satisfacción de los servidores públicos</t>
    </r>
    <r>
      <rPr>
        <sz val="11"/>
        <rFont val="Arial"/>
        <family val="2"/>
      </rPr>
      <t>.</t>
    </r>
  </si>
  <si>
    <r>
      <t xml:space="preserve">En el marco de las actividades correspondientes al </t>
    </r>
    <r>
      <rPr>
        <b/>
        <sz val="11"/>
        <rFont val="Arial"/>
        <family val="2"/>
      </rPr>
      <t>Día del Servidor Público</t>
    </r>
    <r>
      <rPr>
        <sz val="11"/>
        <rFont val="Arial"/>
        <family val="2"/>
      </rPr>
      <t xml:space="preserve">, </t>
    </r>
    <r>
      <rPr>
        <b/>
        <sz val="11"/>
        <rFont val="Arial"/>
        <family val="2"/>
      </rPr>
      <t>Día de la Familia</t>
    </r>
    <r>
      <rPr>
        <sz val="11"/>
        <rFont val="Arial"/>
        <family val="2"/>
      </rPr>
      <t xml:space="preserve">, </t>
    </r>
    <r>
      <rPr>
        <b/>
        <sz val="11"/>
        <rFont val="Arial"/>
        <family val="2"/>
      </rPr>
      <t>actividad lúdico–recreativa orientada al fortalecimiento de la integración y el clima laboral</t>
    </r>
    <r>
      <rPr>
        <sz val="11"/>
        <rFont val="Arial"/>
        <family val="2"/>
      </rPr>
      <t xml:space="preserve"> y la </t>
    </r>
    <r>
      <rPr>
        <b/>
        <sz val="11"/>
        <rFont val="Arial"/>
        <family val="2"/>
      </rPr>
      <t>actividad de cierre de gestión</t>
    </r>
    <r>
      <rPr>
        <sz val="11"/>
        <rFont val="Arial"/>
        <family val="2"/>
      </rPr>
      <t xml:space="preserve">, se aplicó para cada una de ellas la respectiva </t>
    </r>
    <r>
      <rPr>
        <b/>
        <sz val="11"/>
        <rFont val="Arial"/>
        <family val="2"/>
      </rPr>
      <t>encuesta de satisfacción a los servidores públicos participantes</t>
    </r>
    <r>
      <rPr>
        <sz val="11"/>
        <rFont val="Arial"/>
        <family val="2"/>
      </rPr>
      <t xml:space="preserve">, con el propósito de recopilar información sobre su percepción, opinión y nivel de satisfacción frente a las actividades ejecutadas. </t>
    </r>
    <r>
      <rPr>
        <b/>
        <sz val="11"/>
        <rFont val="Arial"/>
        <family val="2"/>
      </rPr>
      <t>El análisis de los resultados de dichas encuestas se encuentra debidamente consolidado y documentado en el informe ejecutivo de cada actividad</t>
    </r>
    <r>
      <rPr>
        <sz val="11"/>
        <rFont val="Arial"/>
        <family val="2"/>
      </rPr>
      <t>, los cuales reposan en la carpeta de evidencias, permitiendo evaluar el impacto de las acciones desarrolladas y soportar el cumplimiento de los objetivos del Plan de Bienestar.</t>
    </r>
  </si>
  <si>
    <r>
      <t xml:space="preserve">Se dio </t>
    </r>
    <r>
      <rPr>
        <b/>
        <sz val="11"/>
        <rFont val="Arial"/>
        <family val="2"/>
      </rPr>
      <t>cumplimiento a la aplicación de la encuesta de satisfacción</t>
    </r>
    <r>
      <rPr>
        <sz val="11"/>
        <rFont val="Arial"/>
        <family val="2"/>
      </rPr>
      <t xml:space="preserve"> a los servidores públicos una vez finalizada cada una de las capacitaciones desarrolladas, con el propósito de </t>
    </r>
    <r>
      <rPr>
        <b/>
        <sz val="11"/>
        <rFont val="Arial"/>
        <family val="2"/>
      </rPr>
      <t>identificar la percepción de los participantes respecto al impacto de los contenidos recibidos tanto a nivel personal como profesional</t>
    </r>
    <r>
      <rPr>
        <sz val="11"/>
        <rFont val="Arial"/>
        <family val="2"/>
      </rPr>
      <t xml:space="preserve">. La información recopilada permitió evaluar el nivel de satisfacción, pertinencia y aplicabilidad de las capacitaciones, </t>
    </r>
    <r>
      <rPr>
        <b/>
        <sz val="11"/>
        <rFont val="Arial"/>
        <family val="2"/>
      </rPr>
      <t>contribuyendo a la mejora continua en la planeación, programación y fortalecimiento del Plan Institucional de Capacitación</t>
    </r>
    <r>
      <rPr>
        <sz val="11"/>
        <rFont val="Arial"/>
        <family val="2"/>
      </rPr>
      <t>.</t>
    </r>
  </si>
  <si>
    <r>
      <t xml:space="preserve">Como </t>
    </r>
    <r>
      <rPr>
        <b/>
        <sz val="11"/>
        <rFont val="Arial"/>
        <family val="2"/>
      </rPr>
      <t>soporte de la presente acción</t>
    </r>
    <r>
      <rPr>
        <sz val="11"/>
        <rFont val="Arial"/>
        <family val="2"/>
      </rPr>
      <t xml:space="preserve">, se anexa el </t>
    </r>
    <r>
      <rPr>
        <b/>
        <sz val="11"/>
        <rFont val="Arial"/>
        <family val="2"/>
      </rPr>
      <t>informe consolidado del Plan Estratégico de Talento Humano</t>
    </r>
    <r>
      <rPr>
        <sz val="11"/>
        <rFont val="Arial"/>
        <family val="2"/>
      </rPr>
      <t xml:space="preserve">, en el cual se pueden observar de manera detallada </t>
    </r>
    <r>
      <rPr>
        <b/>
        <sz val="11"/>
        <rFont val="Arial"/>
        <family val="2"/>
      </rPr>
      <t>todas las acciones, actividades y estrategias desarrolladas durante la vigencia 2025</t>
    </r>
    <r>
      <rPr>
        <sz val="11"/>
        <rFont val="Arial"/>
        <family val="2"/>
      </rPr>
      <t>, evidenciando el cumplimiento de los objetivos propuestos y la ejecución integral de dicho plan. Este informe permite verificar el alcance, resultados y avances obtenidos en materia de gestión del talento humano.</t>
    </r>
  </si>
  <si>
    <t>Se evidencia que el día 01/10/2025 se llevo a cabo capacitaciones sobre Instrumentos archivísticos para organizar la documentación, Alistamiento y foliación documental, transferencias documentales y organización documental.  Por otra parte se evidencia la capacitación realizada a la Subdirección Técnica el día 05 de noviembre sobre en manejo de documentación con base al manual de foliación, transferencias documentales, documentación electrónica y digitalización, pero se observa que la lista de asistencia corresponde al día 28 de octubre de 2025.</t>
  </si>
  <si>
    <t>NO</t>
  </si>
  <si>
    <t xml:space="preserve">Se evidención que la periodicidad de medición es mensual, según evidencias adjuntas se observa que las capacitaciones se estan realizando semestralmente, por lo que se recomienda realizar los ajustes necesarios.  </t>
  </si>
  <si>
    <t xml:space="preserve">Se evidenció la hoja de control documental  Codigo: GD-F-14 debidamente diligenciado.
Respecto al excel Control de las Historias Laborales de Personal de Planta vigencia 2025 se evidencio que el tercer cuatrimestre no se encuentra debidamente diligenciado. </t>
  </si>
  <si>
    <t xml:space="preserve">Se recomiendan que los formatos del Instituto Municipal de Cultura y Turismo - IMCT se encuentren con el logo correspondiente y no con el logo de la Alcaldía Municipal. </t>
  </si>
  <si>
    <t xml:space="preserve">Se observo el cuadro de Clasificación Documental según código: GAF-F-26 donde se puede observar el Nombre de la Subserie y las diferentes Tipologías Documentales con las que cuenta los diferentes procesos de la entidad. </t>
  </si>
  <si>
    <t xml:space="preserve">Realizar la actualización de la TRD de la entidad teniendo en cuenta las novedades con relación al instrumento archivisitico vigente. </t>
  </si>
  <si>
    <t>Teniendo en cuenta el el informe ejecutivo realizado el 01 de diciembre de 2025 indica que se solicitará asesoria al archivo departamental de santander si se llegase a presentar algunas dudas con relación al proceso de actualización de Tablas de Retención Documental - TRD.</t>
  </si>
  <si>
    <t xml:space="preserve">
Actualizar el CCD una vez se avance en la reforma administrativa.</t>
  </si>
  <si>
    <t>Se evidenció la elaboración del plan de transferencias documentales primarias.</t>
  </si>
  <si>
    <t>Creación de cronograma de transferencias documentales.</t>
  </si>
  <si>
    <t>Se evidenció el cronograma de Transferencias Documentales Primaria del cuarto cuatrimestre donde se observa que de las 21 actividades programadas solo se ejecuto 1 actividad correspondiente al 5%.</t>
  </si>
  <si>
    <t xml:space="preserve">Colocar en el formato el indicador de actividades programadas Vs actividades Ejecutadas, por otra parte se recomienda realizar seguimiento y ejecución a las actividades programadas. </t>
  </si>
  <si>
    <t>Esta actividad fue cumplida en el primer semestre de la vigencia 2025.</t>
  </si>
  <si>
    <t>Se dio cumplimiento al comunicado interno GJ 19-2025 de la programación de las transferencia de la oficina Juridica, subdirección técnica - EMA  y la serie de convocatorias, evidenciando el formato unico de inventario documental debidamente diligenciado.</t>
  </si>
  <si>
    <t>Continuar con las transferencias documentales a otras dependencias.</t>
  </si>
  <si>
    <t xml:space="preserve">Se evidencio que el 01 de octubre se realizo el asesoramiento por parte del archivo central al Programa LEO, sobre como archivar la documentación producida por la oficina de LEO, la cual hace parte de la Subdirección Técnica. </t>
  </si>
  <si>
    <t xml:space="preserve">Continuar con las capacitaciones periodicas a cada uno de los Programas que maneja el IMCT. </t>
  </si>
  <si>
    <t xml:space="preserve">El día 04 de noviembre en el Comité Institucional de Gestión y Desempeño se aprobo el Programa de Gestión Documental, procesos de la gestión documental, programas específicos del  Instituto Municipal de Cultura y Turismo. </t>
  </si>
  <si>
    <t>Desarrollar  el programa anualizado durante la vigencia 2026,</t>
  </si>
  <si>
    <t>El día 23 de julio de 2025 a través del Comité Institucional de Gestión y Desempeño se aprobo el Manual de Gestión Documental, donde contiene la responsabilidades de los servidores públicos, Contratistas y colaboradores, Instrumentos Archivisticos, fases del archivo, archivo de gestión, archivo central y archivo histórico, Procesos de la gestión documental.</t>
  </si>
  <si>
    <t>En diciembre de 2025 a través del Comité Institucional de Gestión y Desempeño se aprobo el Modelo de Gestión Documental y Adminsitración de Archivos donde se evidencia la Política de Gestión Documental, Las categorias de la administración del archivo, categoria cultural.</t>
  </si>
  <si>
    <t xml:space="preserve">Difundir el manual a todas las dependencias. </t>
  </si>
  <si>
    <t xml:space="preserve">Difundir el Modelo de Gestión Documental y Adminsitración de Archivo a todas las dependencias. </t>
  </si>
  <si>
    <t>Se evidenció que el día 05 y 09 de diciembre de 2025 se socializo la implementación del SIC, con monitoreo ambiental y elaboración de informes del Plan de Conservación Documental y Plan de Preservación Digital.</t>
  </si>
  <si>
    <t xml:space="preserve">No se evidencia el Acta de Comité con el cambio de la actividad a desarrollar. </t>
  </si>
  <si>
    <t xml:space="preserve">Anexar los documentos correspondientes. </t>
  </si>
  <si>
    <t>No se evidenca el acta de replanteamiento de la actividad en comité institucional.</t>
  </si>
  <si>
    <t>Se recomienda Anexar los soportes necesarios para la verificación de cada una de las actividades.</t>
  </si>
  <si>
    <t xml:space="preserve">Se evidenció el enlace de la plataforma SECOP ll del Plan Anual de Adquisiciones en SECOP II con sus respectivas modificaciones. </t>
  </si>
  <si>
    <t>Continuar con el buen habito de la actualización del PAA en las diferentes plataformas SIA OBSERVA y SECOP ll.</t>
  </si>
  <si>
    <t xml:space="preserve">En el mes de Diciembre se realizo un seguimiento de los contratos del IMCT tanto en el SECOP ll como en el SIA OBSERVA verificando el cruce de información en las dos plataformas. </t>
  </si>
  <si>
    <t xml:space="preserve">Continuar con la consolidación de informes periódicos de seguimiento contractual, en las diferentes plataformas. </t>
  </si>
  <si>
    <t>Se evidencia la actualización y seguimiento del Plan Anual de Adquisiciones en SECOP II, evidenciando coherencia entre necesidades, presupuesto, modalidades de contratación y cronogramas, garantizando transparencia y trazabilidad del proceso.</t>
  </si>
  <si>
    <t xml:space="preserve">Se evidencia la  matriz de previsión del recurso humano, donde se observa la trazabilidad de datos de cada funcionario publico </t>
  </si>
  <si>
    <t xml:space="preserve">Formalizar con Calidad del formato de Matriz de Caracterización de Servidores Publicos. </t>
  </si>
  <si>
    <t>Durante la vigencia 2025 se evidencia la encuenta de caracterización aplicada a los funcionarios de la entidad.</t>
  </si>
  <si>
    <t>Continuar con la Actualización de la caracterización de manera anual y sistemática.</t>
  </si>
  <si>
    <t>Se evidencio de manera detallada todos los avances alcanzados en materia de situaciones administrativas consignados en el Informe de Diagnóstico de la Situación Administrativa. 
Se encuentra publicado en el Drive informes MIPG 2025
https://imctgovco.sharepoint.com/:f:/s/INFORMESDELMIPG2025/EsTpMHAiY-RFkm01940Am70BKulB6z5OJ6wtNPqZpFTByg?e=CluZrG</t>
  </si>
  <si>
    <t>Fue desarrollo en el mes de junio y publicado en el Drive https://imctgovco.sharepoint.com/:f:/s/INFORMESDELMIPG2025/EsTpMHAiY-RFkm01940Am70BKulB6z5OJ6wtNPqZpFTByg?e=CluZrG</t>
  </si>
  <si>
    <t xml:space="preserve">Se evidencio que en Diciembre de 2025 se realizo un analisis  de la Planta Actual informando los cargos sin proveer, los encargos realizados y las vacantes definitivas reportadas en el SIMO en atención a los requerimientos de la Comisión Nacional del Servicio Civil -CNSC </t>
  </si>
  <si>
    <t xml:space="preserve">Continuar con la actualización constante de  los cargos por proveer de la entidad. </t>
  </si>
  <si>
    <t>Se realizó analisis a los cargos de comisión de servicios, encargos, vacancias temporales o definitivas, entre otros, se evidención la matriz de previsión de recurso humano, en la cual se consolidó la información relevante de cada situación, incluyendo: Nombre, naturaleza del cargo, dependencia, entre otros.</t>
  </si>
  <si>
    <t>Continuar realizando analisis al Plan de Previsión de recursos  humanos.</t>
  </si>
  <si>
    <t>Durante la vigencia 2025 se evidencia que se realizo el diseño y la implementación de la caracterización aplicada a los funcionarios de la entidad.</t>
  </si>
  <si>
    <t>Dar aplicabilidad a la caracterización de manera anual y sistemática.</t>
  </si>
  <si>
    <t xml:space="preserve">Durante la vigencia 2025 se evidencia que se realizo el diseño y la implementación de la caracterización aplicada a los funcionarios de la entidad. Por otra parte se actualiza la matriz cada vez que fuera necesario. </t>
  </si>
  <si>
    <t>La planta del IMCT está conformada por 48 cargos distribuidos en cinco niveles jerárquicos, se evidencia que la estructura ha permanecido relativamente estática durante 22 años (2002–2024) y que la incorporación del componente turístico amplió competencias sin incremento proporcional de planta, lo que sustenta la necesidad de ajustes y modernización integral.</t>
  </si>
  <si>
    <t xml:space="preserve">Se recomienda que la Subdirección Administrativa Informa a través del Comité Institucional de Gestión y Desempeño el Analisis y Estudio de la ampliación o modificación de la planta, con el fin que la Alta Dirección todas las decisiones administrativas necesarias. </t>
  </si>
  <si>
    <t>Se realizo el plan de Previsión de recursos humanos para la vigencia 2025</t>
  </si>
  <si>
    <t xml:space="preserve">Se recomienda que el Plan de Previsión de Recurso Humano tenga un cronograma de actividades a desarrollar durante la vigencia 2025 e incorporar indicadores de seguimiento de lo planeado vs ejecutado. </t>
  </si>
  <si>
    <t>Se elaboro el Plan Estratégico de Talento Humano para la vigencia 2025 de a acuerdo al decreto 612 de 2018.</t>
  </si>
  <si>
    <t xml:space="preserve">El plan fue elaborado de acuerdo a la normatividad vigente. </t>
  </si>
  <si>
    <t>El plan Estratégico de Talento Humano fue publicado en la Pagina web Institucional en el siguiente link:
https://imct.gov.co/participa/planeacion-y-presupuesto-participativo/planes-estrategicos-sectoriales-e-institucionales/</t>
  </si>
  <si>
    <t xml:space="preserve">Se publico el Plan Estratégico de Talento Humano en la Sección de Transparencia. </t>
  </si>
  <si>
    <t>Se evidencia el informe sobre el ciclo de vida del servidor publico ejecutado al 31 de diciembre de 2025 donde se puede observar los actos administrativos  ocasionados por las diferentes gestiones y procesos asociados al ciclo laboral  de los servidores públicos del IMCT.</t>
  </si>
  <si>
    <t xml:space="preserve">Se cumplio con la actividad a desarrollar durante toda la vigencia. </t>
  </si>
  <si>
    <t xml:space="preserve">Para el segundo semestre no se evidencia la evaluación de desempeño laboral  debido que la calificación definitiva anual tiene fecha de corte 31 de enero 2026.  Durante el segundo semestre se realizaron se practicaron evaluaciones parciales eventual, motivada por la separación temporal superior a 30 días de su empleo titular y la asunción del encargo. </t>
  </si>
  <si>
    <t xml:space="preserve">El seguimiento se revisará en enero de la siguiente vigencia. </t>
  </si>
  <si>
    <t xml:space="preserve">Se recomienda que la Subdirección Administrativa socialice a través del Comité Institucional de Gestión y Desempeño las acciones realizadas a la ampliación o modificación de la planta de personal, con el fin que la Alta Dirección tome las decisiones administrativas necesarias. </t>
  </si>
  <si>
    <t xml:space="preserve">Se dio cumplimiento a la elaboración del Plan de Acuerdo a la normatividad vigente. </t>
  </si>
  <si>
    <t>Se pudo evidenciar que se llevo a cabo la actividad ludico recreativo de fortalecimiento de Integración del Clima Laboral para los servidores Público del IMCT, en el mes de julio se  conmemoro el Día del Servidor Público; en el mes de diciembre  se llevo a cabo el Cierre de Gestión del Plan Institucional de Bienestar.</t>
  </si>
  <si>
    <t xml:space="preserve">Se cumplio con las actividades programadas del Plan Estrategico de Talento Humano. </t>
  </si>
  <si>
    <t>Se evidencia que a cada actividad programada se realiza  la encuesta de evaluacuón, permitiendo evaluar el impacto y percepción de los servidores.</t>
  </si>
  <si>
    <t>Se está realizando la encuesta de satisfacción en todas las actividades de bienestar.</t>
  </si>
  <si>
    <t xml:space="preserve">Se elaboro el Plan del Sistema de Gestión de la Seguridad y Salud en el Trabajo - SG-SST para la vigencia 2025 y en el formato CÓDIGO: GTH-F-16  se encuentran las actividades a realizar. </t>
  </si>
  <si>
    <t>Se realizó el Plan Anual de Seguridad y Salud en el Trabajo para la vigencia 2025.</t>
  </si>
  <si>
    <t>Se evidencio la matriz de actividades programadas para el Sistema de Seguridad y Salud en el trabajo para la vigencia 2025 en el formato CÓDIGO: GTH-F-16</t>
  </si>
  <si>
    <t>Se evidencio la Matriz de Actividades del Plan Anual de Seguridad y Salud en el Trabajo para la vigencia 2025.</t>
  </si>
  <si>
    <t>Se evidencia un informe ejecutivo donde se observan los resultados de la ejecución del cronograma de actividades del plan HSEQ desarrollado en el IMCT para la vigencia 2025.</t>
  </si>
  <si>
    <t xml:space="preserve">Se evidencia el seguimiento a las diferentes actividades programadas y ejecutadas durante la vigencia. </t>
  </si>
  <si>
    <t xml:space="preserve">Se elaboro el Plan Institucional de Capacitación para la vigencia 2025 y en el formato CÓDIGO: GTH-F-42  se encuentran las actividades a realizar. </t>
  </si>
  <si>
    <t>Se realizó el Plan Institucional de Capactiación para la vigencia 2025.</t>
  </si>
  <si>
    <t xml:space="preserve">Se evidenció la ejecución oportuna de las capacitaciones previstas, garantizando coherencia entre lo planeado y lo ejecutado en un 100%.  Se realizaron capacitaciones de gestión docuemental, Gestión de las Tecnologías y Plan Anticorrupción. </t>
  </si>
  <si>
    <t xml:space="preserve">En el informe ejecutivo se evidencia el seguimiento a la gestión del proceso de vinculación, permanencia y retiro dando un breve resumen de las situaciones presentadas durante la vigencia. </t>
  </si>
  <si>
    <t xml:space="preserve">En el informe ejecutivo se evidencia el seguimiento a las novedades de la nomina de las diferentes situaciones presentadas durante la vigencia. </t>
  </si>
  <si>
    <t>Continuar con seguimientos permanentees a temas relacionados con Incapacidades.</t>
  </si>
  <si>
    <t>En el informe ejecutivo se observan la programación de vaciones concertadas con los funcionarios mas no las alertas por acumulación de periodo de vaciones, no se evidencia el soporte</t>
  </si>
  <si>
    <t xml:space="preserve">Anexar el documento de alerta de vaciones por periodos acumulados. </t>
  </si>
  <si>
    <t>De acuerdo al seguimiento realizado no se observa procesos de desvinculación de servidores publicos del IMCT.</t>
  </si>
  <si>
    <t xml:space="preserve">Realizar los procedimientos de acuerdo a la normatividad vigente. </t>
  </si>
  <si>
    <t>Se evidencia que se gestionaron las certificaciones laborales solicitadas por servidores publicos activos y ex servidores del IMCT.</t>
  </si>
  <si>
    <t xml:space="preserve">Se expidieron las certificaciones laborales a funcionarios activos y ex funcionarios del IMCT. </t>
  </si>
  <si>
    <t xml:space="preserve">Según el Informe de Talento Humano durante la vigencia 2025 se procesaron 42 incapacidades, asegurando la correcta trazabilidad de la información. La conciliación de los pagos y actualización de los registros institucionales. </t>
  </si>
  <si>
    <t xml:space="preserve">No se evidencia la conciliación de las incapacidades ni el seguimiento a los pagos realizados por concepto de incapacidades. </t>
  </si>
  <si>
    <t xml:space="preserve">Se proyecto un enfoque de consolidación y profundización de la Política de Integridad, a través de las siguientes líneas estratégicas:
Fortalecimiento Pedagógico y Cultural 
Apropiación y Liderazgo Ético 
Integridad y Clima Laboral
Seguimiento, Evaluación y Mejora Continua </t>
  </si>
  <si>
    <t>No se evidenció Piezas gráficas del Código de Integridad socializadas.</t>
  </si>
  <si>
    <t>Se evidencio la Comunicación Interna GAF -173/2025 informa al IMCT la importancia de dar cumplimiento a las obligaciones establecidas en materia de Integridad Publica teniendo en cuenta la circular 100-004 de 2025.  De igual manera se evidencia el seguimiento al cumplimiento de la Ley 2013 de 2019 y Registro de Personas Expuestas Politicamente (PEP)</t>
  </si>
  <si>
    <t xml:space="preserve">Se evidencia el seguimiento correspondiente. </t>
  </si>
  <si>
    <t>Se evidencio que los 46 funcionarios del IMCT realizaron el registro y control de la Declaración de Bienes y Rentas 2025</t>
  </si>
  <si>
    <t xml:space="preserve">Se evidencio el Plan de Capacitación institucional de las 19 actividades programadas se ejecutaron 17 actividades con un 92% de ejecución </t>
  </si>
  <si>
    <t xml:space="preserve">Continuar realizando las actividades de bienestar social con todos los empleados del IMCT. </t>
  </si>
  <si>
    <t>Se verificón que el Día del Servidor Público, fue realizado el pasado 18 de julio de 2025 con una jornada de integración en la Hacienda Casa Blanca, contando con la participación activa de 45 funcionarios de la entidad. La actividad fue organizada con el objetivo de reconocer la labor y compromiso de los servidores públicos, promoviendo el bienestar, la integración y el sentido de pertenencia institucional</t>
  </si>
  <si>
    <t xml:space="preserve">Según  las actividades programadas en el SG-SST, evidenciando la articulación con la IPS y el cumplimiento de las fases de evaluación médica ocupacional. </t>
  </si>
  <si>
    <t>Si</t>
  </si>
  <si>
    <t>NO se observar evidencias al respecto (Certificados del Examen)</t>
  </si>
  <si>
    <t xml:space="preserve">No se evidencian informes, fotos o registros del evento según los anexos de verificación. </t>
  </si>
  <si>
    <t xml:space="preserve">Se evidencia que el Plan Anticorrupción y Atención al Ciudadano realizo la transición al Programa de Transparencia y Etica Publica y se realizo los tres informes de seguimiento por parte de la oficina de control interno </t>
  </si>
  <si>
    <t xml:space="preserve">Dar cumplimiento a las actividades planteadas en dicho plan. </t>
  </si>
  <si>
    <t xml:space="preserve">El monitoreo evidencia que las herramientas digitales se encuentran activas, actualizadas y en operación, garantizando la seguridad de la información y la continuidad de los servicios tecnológicos. Se realizó capacitación a los funcionarios y contratistas del IMCT para fortalecer las competencias digitales mediante la apropiación y uso adecuado de los servicios tecnologicos ofrecidos por el IMCT, promoviendo la seguridad, uso y apropiación de los servicios ofrecidos por el IMCT y Politicas de Seguridad. </t>
  </si>
  <si>
    <t xml:space="preserve">No se evidencia la adquisición o alquiler de dispositivos que cumplan con los requerimientos establecidos por el imct y de acuerdo con las necesidades que tiene la entidad. </t>
  </si>
  <si>
    <t xml:space="preserve">No hay evidencias de las actividades a desarrollar para el cumplimiento del plan. </t>
  </si>
  <si>
    <t xml:space="preserve">Se evidencia  los soprotes de las capacitaciones realizadas durante los meses de noviembre y diciembre evidenciando registro de asistencia, fotografias y se tocaron temas como:  INTRODUCCIÓN A LAS HERRAMIENTAS DIGITALES, SELECCIÓN DE HERRAMIENTAS ADECUADAS, HERRAMIENTAS DE COLABORACIÓN Y TRANBAJO EN EQUIPO, SEGURIDAD Y BUENAS PRACTICAS DIGITALES, OPTIMIIZACIÓN Y AUTOMATIZACIÓN DE TAREAS, CASOS PRACTICOS.
</t>
  </si>
  <si>
    <t xml:space="preserve">Se evidencia que la oficina de TIC tiene identificado seis (06) riesgos asociados al proceso de seguridad de la información, de igual manera se observan las acciones de tratamiento que tienen cada asociado cada riesgo. </t>
  </si>
  <si>
    <t xml:space="preserve">Se recomienda tener controles asociados a la ciberseguridad, debido que no hay riesgos asociados a todos los procesos de TIC y si hay algunos riesgos que se han materializado y no se encuentran identificados. </t>
  </si>
  <si>
    <t>Se observo la matriz de Identificación, Clasificación, Indice de Información Clasificada y   Reservada  de los Activos de Información del IMCT para un total de 226 activos.</t>
  </si>
  <si>
    <t xml:space="preserve">Continuar con el Inventariio actualizado de los Activos de Información. </t>
  </si>
  <si>
    <t xml:space="preserve">Se evidencio el Directorio de Sistemas de Información el cual contiene un control sobres los Software y Licencias proximos a vencer, su periodicidad y valor </t>
  </si>
  <si>
    <t>Continuar implementando controlees con el fin que los riesgos se materialicen.</t>
  </si>
  <si>
    <t>Se observo el manual de seguridad digital el cual establece lineamientos, recomendaciones y buenas prácticas en materia de seguridad digital que permitan  proteger la información, los sistemas tecnológicos y los recursos informáticos del  Instituto.  Por otra parte el día 26/11/2025 se compartio correo con Tips de Seguridad Informática -  ¡Alerta! Otras Modalidades de Fraude Digital  y otro correo el 20/11/2025 Campaña de respaldo de información – ¡Protege tus archivos!</t>
  </si>
  <si>
    <t xml:space="preserve">Se recomienda dar estricto cumplimiento a la Guia para respaldo de la información sobre todo en el caso de la periodicidad y el metodo aplicado  para realizar los  Backup de la información. </t>
  </si>
  <si>
    <t>No se evidencia el Informe de Racionalización de Tramites del IMCT</t>
  </si>
  <si>
    <t xml:space="preserve">No se evidencio la actualización de tramites en el SUIT ni que tramites fueron actualizados. </t>
  </si>
  <si>
    <t>Se evidenció que el Plan Operacional de Seguridad y Privacidad de la Información se encuentra actualizado, registrado y codificado, incluyendo el plan de tratamiento de riesgos.</t>
  </si>
  <si>
    <t>Realizar monitoreo a los riesgos del area de TIC</t>
  </si>
  <si>
    <t xml:space="preserve">Se verificó el mapa de riesgos de seguridad de la información, el cual integra riesgos asociados a procesos, activos, sistemas, infraestructura y usuarios, permitiendo una adecuada identificación de amenazas, vulnerabilidades e impactos.  </t>
  </si>
  <si>
    <t>Se recomienda estructurar mejor los riesgos del Area de Tic debido que no se puede identificar el riesgo asociado a cada actividad planteada</t>
  </si>
  <si>
    <t>Se evidencia el diligenciamiento de la matriz de riesgos del area de Tic pero se recomienda tener identificado cada riesgo por cada proceso asociado al area de TIC</t>
  </si>
  <si>
    <t>Se recomienda estructurar mejor los riesgos del Area de Tic debido que no se puede identificar el riesgo asociado a cada actividad planteada y realizar un seguimiento con mas rigurosidad.</t>
  </si>
  <si>
    <t xml:space="preserve">En los adjuntos no se evidencia ningun plan de mejormaiento </t>
  </si>
  <si>
    <t>Realizar el Plan de Mejoramiento del  Plan Estratégico de Tecnologías de la Información y las Comunicaciones -­ PETI</t>
  </si>
  <si>
    <t>Se evidencio la Política de seguridad actualizada y divulgada</t>
  </si>
  <si>
    <t xml:space="preserve">Cumple con los parametros establecidos </t>
  </si>
  <si>
    <t>Se evidencio la Política de continuidad del negocio actualizada e implementada</t>
  </si>
  <si>
    <t>El lider del proceso identifico en el Mapa de Riesgos de Seguridad y Privacidad los riesgos que afectan la información institucional.</t>
  </si>
  <si>
    <t xml:space="preserve">No se evidencio el Informe de análisis de vulnerabilidad, que evalúa el estado de la red y la página web del instituto en cuanto a su nivel de seguridad informática. </t>
  </si>
  <si>
    <t xml:space="preserve">Identificar riesgos de la seguridad de la pagina  web pues ha tenido hackeo sin implementar controles al respecto. </t>
  </si>
  <si>
    <t>Se evidencio la planeación de sensibilización se encuentra articulada al Plan de Capacitación institucional, alineada con los lineamientos del PETI y del Plan de Seguridad de la Información.</t>
  </si>
  <si>
    <t>Se evidenció la ejecución oportuna de las capacitaciones previstas, garantizando coherencia entre lo planeado y lo ejecutado en un 100%.  Se realizaron capacitaciones al area de TIC</t>
  </si>
  <si>
    <t xml:space="preserve">Se evidencio la Política de respald de la información </t>
  </si>
  <si>
    <t>Se evidencia el Inventario de los activos de información</t>
  </si>
  <si>
    <t xml:space="preserve">Actualizar  y Clasificar los activos de información del IMCT cada vez que sea necesario. </t>
  </si>
  <si>
    <t>Se evidenció la formalización de la gestión de incidentes mediante la Plantilla de Reporte de Incidente de Seguridad Digital, registrada y codificada.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</si>
</sst>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4" formatCode="_-&quot;$&quot;* #,##0.00_-;\-&quot;$&quot;* #,##0.00_-;_-&quot;$&quot;* &quot;-&quot;??_-;_-@_-"/>
    <numFmt numFmtId="43" formatCode="_-* #,##0.00_-;\-* #,##0.00_-;_-* &quot;-&quot;??_-;_-@_-"/>
    <numFmt numFmtId="164" formatCode="&quot;$&quot;\ #,##0;[Red]\-&quot;$&quot;\ #,##0"/>
    <numFmt numFmtId="165" formatCode="_-&quot;$&quot;\ * #,##0.00_-;\-&quot;$&quot;\ * #,##0.00_-;_-&quot;$&quot;\ * &quot;-&quot;??_-;_-@_-"/>
    <numFmt numFmtId="166" formatCode="_-&quot;$&quot;\ * #,##0_-;\-&quot;$&quot;\ * #,##0_-;_-&quot;$&quot;\ * &quot;-&quot;??_-;_-@_-"/>
  </numFmts>
  <fonts count="43" x14ac:knownFonts="1">
    <font>
      <sz val="11"/>
      <color theme="1"/>
      <name val="Calibri"/>
      <family val="2"/>
      <scheme val="minor"/>
    </font>
    <font>
      <sz val="11"/>
      <color theme="1"/>
      <name val="Calibri"/>
      <family val="2"/>
      <scheme val="minor"/>
    </font>
    <font>
      <sz val="11"/>
      <name val="Segoe UI"/>
      <family val="2"/>
    </font>
    <font>
      <sz val="10"/>
      <name val="Arial"/>
      <family val="2"/>
    </font>
    <font>
      <sz val="11"/>
      <color indexed="8"/>
      <name val="Calibri"/>
      <family val="2"/>
    </font>
    <font>
      <sz val="11"/>
      <name val="Arial"/>
      <family val="2"/>
    </font>
    <font>
      <b/>
      <sz val="11"/>
      <name val="Arial"/>
      <family val="2"/>
    </font>
    <font>
      <b/>
      <sz val="14"/>
      <name val="Arial"/>
      <family val="2"/>
    </font>
    <font>
      <b/>
      <sz val="14"/>
      <color rgb="FF0070C0"/>
      <name val="Arial"/>
      <family val="2"/>
    </font>
    <font>
      <b/>
      <sz val="14"/>
      <color theme="1"/>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sz val="12"/>
      <color theme="1"/>
      <name val="Arial"/>
      <family val="2"/>
    </font>
    <font>
      <b/>
      <sz val="10"/>
      <name val="Arial"/>
      <family val="2"/>
    </font>
    <font>
      <b/>
      <sz val="11"/>
      <color theme="1"/>
      <name val="Arial"/>
      <family val="2"/>
    </font>
    <font>
      <sz val="11"/>
      <color theme="1"/>
      <name val="Arial"/>
      <family val="2"/>
    </font>
    <font>
      <sz val="13"/>
      <color rgb="FF333333"/>
      <name val="Arial"/>
      <family val="2"/>
    </font>
    <font>
      <sz val="12"/>
      <color rgb="FF333333"/>
      <name val="Arial"/>
      <family val="2"/>
    </font>
    <font>
      <sz val="12"/>
      <color theme="1"/>
      <name val="Calibri"/>
      <family val="2"/>
      <scheme val="minor"/>
    </font>
    <font>
      <sz val="12"/>
      <name val="Arial"/>
      <family val="2"/>
    </font>
    <font>
      <sz val="9"/>
      <color indexed="81"/>
      <name val="Tahoma"/>
      <family val="2"/>
    </font>
    <font>
      <b/>
      <sz val="9"/>
      <color indexed="81"/>
      <name val="Tahoma"/>
      <family val="2"/>
    </font>
    <font>
      <sz val="11"/>
      <color rgb="FFFF0000"/>
      <name val="Calibri"/>
      <family val="2"/>
      <scheme val="minor"/>
    </font>
    <font>
      <u/>
      <sz val="11"/>
      <color theme="10"/>
      <name val="Calibri"/>
      <family val="2"/>
      <scheme val="minor"/>
    </font>
    <font>
      <sz val="7"/>
      <color theme="1"/>
      <name val="Times New Roman"/>
      <family val="1"/>
    </font>
    <font>
      <b/>
      <sz val="16"/>
      <name val="Arial"/>
      <family val="2"/>
    </font>
    <font>
      <sz val="14"/>
      <name val="Arial"/>
      <family val="2"/>
    </font>
    <font>
      <sz val="11"/>
      <color rgb="FF000000"/>
      <name val="Arial"/>
      <family val="2"/>
    </font>
    <font>
      <b/>
      <sz val="20"/>
      <name val="Arial"/>
      <family val="2"/>
    </font>
    <font>
      <b/>
      <sz val="18"/>
      <name val="Arial"/>
      <family val="2"/>
    </font>
    <font>
      <sz val="16"/>
      <name val="Arial"/>
      <family val="2"/>
    </font>
    <font>
      <sz val="9"/>
      <name val="Arial"/>
      <family val="2"/>
    </font>
    <font>
      <b/>
      <sz val="9"/>
      <name val="Arial"/>
      <family val="2"/>
    </font>
    <font>
      <sz val="10"/>
      <color theme="1"/>
      <name val="Arial"/>
      <family val="2"/>
    </font>
    <font>
      <b/>
      <sz val="12"/>
      <color theme="1"/>
      <name val="Arial"/>
      <family val="2"/>
    </font>
    <font>
      <u/>
      <sz val="11"/>
      <name val="Arial"/>
      <family val="2"/>
    </font>
    <font>
      <u/>
      <sz val="12"/>
      <name val="Arial"/>
      <family val="2"/>
    </font>
    <font>
      <u/>
      <sz val="14"/>
      <name val="Arial"/>
      <family val="2"/>
    </font>
    <font>
      <u/>
      <sz val="16"/>
      <name val="Arial"/>
      <family val="2"/>
    </font>
    <font>
      <u/>
      <sz val="18"/>
      <name val="Arial"/>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81ABFF"/>
        <bgColor indexed="64"/>
      </patternFill>
    </fill>
    <fill>
      <patternFill patternType="solid">
        <fgColor rgb="FF33A58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50"/>
        <bgColor indexed="64"/>
      </patternFill>
    </fill>
    <fill>
      <patternFill patternType="solid">
        <fgColor rgb="FFABEE16"/>
        <bgColor indexed="64"/>
      </patternFill>
    </fill>
    <fill>
      <patternFill patternType="solid">
        <fgColor rgb="FFACEABF"/>
        <bgColor indexed="64"/>
      </patternFill>
    </fill>
    <fill>
      <patternFill patternType="solid">
        <fgColor rgb="FFFFC000"/>
        <bgColor indexed="64"/>
      </patternFill>
    </fill>
    <fill>
      <patternFill patternType="solid">
        <fgColor rgb="FFE49C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53CD6A"/>
        <bgColor indexed="64"/>
      </patternFill>
    </fill>
    <fill>
      <patternFill patternType="solid">
        <fgColor theme="4"/>
        <bgColor indexed="64"/>
      </patternFill>
    </fill>
    <fill>
      <patternFill patternType="solid">
        <fgColor rgb="FF8BED83"/>
        <bgColor indexed="64"/>
      </patternFill>
    </fill>
    <fill>
      <patternFill patternType="solid">
        <fgColor theme="9" tint="-0.249977111117893"/>
        <bgColor indexed="64"/>
      </patternFill>
    </fill>
    <fill>
      <patternFill patternType="solid">
        <fgColor rgb="FF33CCCC"/>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EAE894"/>
        <bgColor indexed="64"/>
      </patternFill>
    </fill>
    <fill>
      <patternFill patternType="solid">
        <fgColor theme="2" tint="-9.9978637043366805E-2"/>
        <bgColor indexed="64"/>
      </patternFill>
    </fill>
    <fill>
      <patternFill patternType="solid">
        <fgColor rgb="FFDAFAB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91">
    <xf numFmtId="0" fontId="0"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9" fontId="30" fillId="0" borderId="0" applyFont="0" applyFill="0" applyBorder="0" applyAlignment="0" applyProtection="0"/>
    <xf numFmtId="0" fontId="26" fillId="0" borderId="0" applyNumberFormat="0" applyFill="0" applyBorder="0" applyAlignment="0" applyProtection="0"/>
  </cellStyleXfs>
  <cellXfs count="436">
    <xf numFmtId="0" fontId="0" fillId="0" borderId="0" xfId="0"/>
    <xf numFmtId="0" fontId="2" fillId="2" borderId="0" xfId="0" applyFont="1" applyFill="1"/>
    <xf numFmtId="0" fontId="5" fillId="2" borderId="0" xfId="0" applyFont="1" applyFill="1"/>
    <xf numFmtId="0" fontId="10" fillId="2" borderId="0" xfId="0" applyFont="1" applyFill="1" applyAlignment="1">
      <alignment horizontal="center" vertical="center"/>
    </xf>
    <xf numFmtId="0" fontId="10" fillId="2" borderId="0" xfId="0" applyFont="1" applyFill="1" applyAlignment="1">
      <alignment horizontal="left" vertical="center"/>
    </xf>
    <xf numFmtId="0" fontId="3" fillId="0" borderId="1" xfId="0" applyFont="1" applyBorder="1" applyAlignment="1">
      <alignment horizontal="center" vertical="center" wrapText="1"/>
    </xf>
    <xf numFmtId="0" fontId="10" fillId="14" borderId="1" xfId="0" applyFont="1" applyFill="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20" fillId="0" borderId="4" xfId="0" applyFont="1" applyBorder="1" applyAlignment="1">
      <alignment horizontal="center" vertical="center" wrapText="1"/>
    </xf>
    <xf numFmtId="0" fontId="21" fillId="0" borderId="4" xfId="0" applyFont="1" applyBorder="1" applyAlignment="1">
      <alignment horizont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0" fontId="18" fillId="0" borderId="1" xfId="0" applyFont="1" applyBorder="1" applyAlignment="1">
      <alignment horizontal="justify" vertical="center"/>
    </xf>
    <xf numFmtId="0" fontId="18" fillId="0" borderId="1" xfId="0" applyFont="1" applyBorder="1" applyAlignment="1">
      <alignment vertical="center"/>
    </xf>
    <xf numFmtId="0" fontId="22" fillId="0" borderId="0" xfId="0" applyFont="1" applyAlignment="1">
      <alignment horizontal="center"/>
    </xf>
    <xf numFmtId="0" fontId="10" fillId="5" borderId="1" xfId="0" applyFont="1" applyFill="1" applyBorder="1" applyAlignment="1">
      <alignment horizontal="center" vertical="center"/>
    </xf>
    <xf numFmtId="0" fontId="10" fillId="14" borderId="1" xfId="0" applyFont="1" applyFill="1" applyBorder="1" applyAlignment="1">
      <alignment horizontal="center" vertical="center"/>
    </xf>
    <xf numFmtId="0" fontId="15" fillId="0" borderId="1" xfId="0" applyFont="1" applyBorder="1" applyAlignment="1">
      <alignment horizontal="center" vertical="center" wrapText="1"/>
    </xf>
    <xf numFmtId="0" fontId="22" fillId="3" borderId="0" xfId="0" applyFont="1" applyFill="1" applyAlignment="1">
      <alignment horizontal="center"/>
    </xf>
    <xf numFmtId="0" fontId="10" fillId="4" borderId="1" xfId="71" applyFont="1" applyFill="1" applyBorder="1" applyAlignment="1">
      <alignment horizontal="center" vertical="center" wrapText="1"/>
    </xf>
    <xf numFmtId="0" fontId="10" fillId="4" borderId="2" xfId="71"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8" borderId="1" xfId="71" applyFont="1" applyFill="1" applyBorder="1" applyAlignment="1">
      <alignment horizontal="center" vertical="center" wrapText="1"/>
    </xf>
    <xf numFmtId="0" fontId="10" fillId="18" borderId="7" xfId="71"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0" borderId="2" xfId="71" applyFont="1" applyFill="1" applyBorder="1" applyAlignment="1">
      <alignment horizontal="center" vertical="center" wrapText="1"/>
    </xf>
    <xf numFmtId="0" fontId="22" fillId="14" borderId="1" xfId="0" applyFont="1" applyFill="1" applyBorder="1" applyAlignment="1">
      <alignment horizontal="center" vertical="center"/>
    </xf>
    <xf numFmtId="1" fontId="22" fillId="14" borderId="1" xfId="0" applyNumberFormat="1" applyFont="1" applyFill="1" applyBorder="1" applyAlignment="1">
      <alignment horizontal="center" vertical="center"/>
    </xf>
    <xf numFmtId="0" fontId="22" fillId="13" borderId="1" xfId="0" applyFont="1" applyFill="1" applyBorder="1" applyAlignment="1">
      <alignment horizontal="center" vertical="center"/>
    </xf>
    <xf numFmtId="0" fontId="25" fillId="0" borderId="0" xfId="0" applyFont="1"/>
    <xf numFmtId="0" fontId="0" fillId="0" borderId="0" xfId="0" applyAlignment="1">
      <alignment vertical="center"/>
    </xf>
    <xf numFmtId="9" fontId="22" fillId="14" borderId="1" xfId="87" applyFont="1" applyFill="1" applyBorder="1" applyAlignment="1">
      <alignment horizontal="center" vertical="center"/>
    </xf>
    <xf numFmtId="0" fontId="15" fillId="0" borderId="0" xfId="0" applyFont="1"/>
    <xf numFmtId="9" fontId="18" fillId="0" borderId="1" xfId="87" applyFont="1" applyBorder="1" applyAlignment="1">
      <alignment horizontal="center" vertical="center"/>
    </xf>
    <xf numFmtId="9" fontId="18"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18" fillId="7" borderId="1" xfId="0" applyFont="1" applyFill="1" applyBorder="1" applyAlignment="1">
      <alignment horizontal="center" vertical="center" wrapText="1"/>
    </xf>
    <xf numFmtId="0" fontId="18" fillId="0" borderId="0" xfId="0" applyFont="1"/>
    <xf numFmtId="0" fontId="0" fillId="0" borderId="0" xfId="0" applyAlignment="1">
      <alignment horizontal="justify" vertical="center"/>
    </xf>
    <xf numFmtId="0" fontId="18" fillId="0" borderId="0" xfId="0" applyFont="1" applyAlignment="1">
      <alignment vertical="center"/>
    </xf>
    <xf numFmtId="0" fontId="10" fillId="14" borderId="13" xfId="0" applyFont="1" applyFill="1" applyBorder="1" applyAlignment="1">
      <alignment horizontal="center" vertical="center" wrapText="1"/>
    </xf>
    <xf numFmtId="0" fontId="10" fillId="14" borderId="16" xfId="0" applyFont="1" applyFill="1" applyBorder="1" applyAlignment="1">
      <alignment horizontal="center" vertical="center" wrapText="1"/>
    </xf>
    <xf numFmtId="0" fontId="3" fillId="0" borderId="0" xfId="0" applyFont="1"/>
    <xf numFmtId="0" fontId="3" fillId="3" borderId="0" xfId="0" applyFont="1" applyFill="1"/>
    <xf numFmtId="0" fontId="3" fillId="2" borderId="0" xfId="0" applyFont="1" applyFill="1"/>
    <xf numFmtId="0" fontId="7" fillId="14" borderId="15" xfId="0" applyFont="1" applyFill="1" applyBorder="1" applyAlignment="1">
      <alignment vertical="center"/>
    </xf>
    <xf numFmtId="0" fontId="7" fillId="0" borderId="12" xfId="0" applyFont="1" applyBorder="1" applyAlignment="1">
      <alignment vertical="center"/>
    </xf>
    <xf numFmtId="0" fontId="7" fillId="0" borderId="8" xfId="0" applyFont="1" applyBorder="1" applyAlignment="1">
      <alignment vertical="center"/>
    </xf>
    <xf numFmtId="0" fontId="16" fillId="2" borderId="0" xfId="0" applyFont="1" applyFill="1"/>
    <xf numFmtId="0" fontId="16" fillId="3" borderId="0" xfId="0" applyFont="1" applyFill="1"/>
    <xf numFmtId="0" fontId="10" fillId="2" borderId="0" xfId="0" applyFont="1" applyFill="1"/>
    <xf numFmtId="0" fontId="10" fillId="3" borderId="0" xfId="0" applyFont="1" applyFill="1"/>
    <xf numFmtId="0" fontId="22" fillId="3" borderId="0" xfId="0" applyFont="1" applyFill="1" applyAlignment="1">
      <alignment horizontal="center" vertical="center" wrapText="1"/>
    </xf>
    <xf numFmtId="0" fontId="22" fillId="3" borderId="0" xfId="0" applyFont="1" applyFill="1" applyAlignment="1">
      <alignment horizontal="justify" vertical="center" wrapText="1"/>
    </xf>
    <xf numFmtId="0" fontId="3" fillId="3" borderId="0" xfId="0" applyFont="1" applyFill="1" applyAlignment="1">
      <alignment horizontal="center"/>
    </xf>
    <xf numFmtId="0" fontId="3" fillId="3" borderId="0" xfId="0" applyFont="1" applyFill="1" applyAlignment="1">
      <alignment horizontal="center" vertical="center" wrapText="1"/>
    </xf>
    <xf numFmtId="9" fontId="3" fillId="3" borderId="0" xfId="87" applyFont="1" applyFill="1"/>
    <xf numFmtId="0" fontId="18" fillId="0" borderId="0" xfId="0" applyFont="1" applyAlignment="1">
      <alignment horizontal="center"/>
    </xf>
    <xf numFmtId="0" fontId="7" fillId="21" borderId="3" xfId="70" applyFont="1" applyFill="1" applyBorder="1" applyAlignment="1">
      <alignment horizontal="center" vertical="center" wrapText="1"/>
    </xf>
    <xf numFmtId="0" fontId="7" fillId="20" borderId="1" xfId="70" applyFont="1" applyFill="1" applyBorder="1" applyAlignment="1">
      <alignment horizontal="center" vertical="center" wrapText="1"/>
    </xf>
    <xf numFmtId="0" fontId="10" fillId="13" borderId="17" xfId="0" applyFont="1" applyFill="1" applyBorder="1" applyAlignment="1">
      <alignment vertical="center" wrapText="1"/>
    </xf>
    <xf numFmtId="9" fontId="22" fillId="14"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71" applyFont="1" applyBorder="1" applyAlignment="1">
      <alignment horizontal="justify" vertical="center" wrapText="1"/>
    </xf>
    <xf numFmtId="0" fontId="22" fillId="0" borderId="1" xfId="71" applyFont="1" applyBorder="1" applyAlignment="1">
      <alignment horizontal="center" vertical="center" wrapText="1"/>
    </xf>
    <xf numFmtId="9" fontId="22" fillId="0" borderId="1" xfId="87" applyFont="1" applyFill="1" applyBorder="1" applyAlignment="1">
      <alignment horizontal="center" vertical="center" wrapText="1"/>
    </xf>
    <xf numFmtId="0" fontId="22" fillId="0" borderId="1" xfId="71" applyFont="1" applyBorder="1" applyAlignment="1">
      <alignment horizontal="left" vertical="center" wrapText="1"/>
    </xf>
    <xf numFmtId="166" fontId="22" fillId="0" borderId="1" xfId="86" applyNumberFormat="1" applyFont="1" applyFill="1" applyBorder="1" applyAlignment="1">
      <alignment horizontal="left" vertical="center" wrapText="1"/>
    </xf>
    <xf numFmtId="49" fontId="22" fillId="0" borderId="1" xfId="71" applyNumberFormat="1" applyFont="1" applyBorder="1" applyAlignment="1">
      <alignment horizontal="center" vertical="center" wrapText="1"/>
    </xf>
    <xf numFmtId="0" fontId="3" fillId="0" borderId="1" xfId="0" applyFont="1" applyBorder="1" applyAlignment="1">
      <alignment horizontal="center" vertical="center"/>
    </xf>
    <xf numFmtId="0" fontId="22" fillId="0" borderId="1" xfId="0" applyFont="1" applyBorder="1" applyAlignment="1">
      <alignment horizontal="center" vertical="center"/>
    </xf>
    <xf numFmtId="9" fontId="10" fillId="0" borderId="1" xfId="0" applyNumberFormat="1" applyFont="1" applyBorder="1" applyAlignment="1">
      <alignment horizontal="center" vertical="center"/>
    </xf>
    <xf numFmtId="0" fontId="22" fillId="0" borderId="1" xfId="0" applyFont="1" applyBorder="1" applyAlignment="1">
      <alignment horizontal="justify" vertical="center" wrapText="1"/>
    </xf>
    <xf numFmtId="0" fontId="22" fillId="0" borderId="1" xfId="71" applyFont="1" applyBorder="1" applyAlignment="1">
      <alignment horizontal="justify" vertical="center"/>
    </xf>
    <xf numFmtId="0" fontId="22" fillId="0" borderId="1" xfId="70" applyFont="1" applyBorder="1" applyAlignment="1">
      <alignment horizontal="justify" vertical="center"/>
    </xf>
    <xf numFmtId="0" fontId="22" fillId="0" borderId="1" xfId="70" applyFont="1" applyBorder="1" applyAlignment="1">
      <alignment horizontal="center" vertical="center" wrapText="1"/>
    </xf>
    <xf numFmtId="0" fontId="22" fillId="0" borderId="1" xfId="0" applyFont="1" applyBorder="1" applyAlignment="1">
      <alignment wrapText="1"/>
    </xf>
    <xf numFmtId="0" fontId="22" fillId="0" borderId="1" xfId="70" applyFont="1" applyBorder="1" applyAlignment="1">
      <alignment horizontal="justify" vertical="center" wrapText="1"/>
    </xf>
    <xf numFmtId="0" fontId="22" fillId="0" borderId="1" xfId="70" applyFont="1" applyBorder="1" applyAlignment="1">
      <alignment horizontal="left" vertical="center" wrapText="1"/>
    </xf>
    <xf numFmtId="0" fontId="22" fillId="0" borderId="1" xfId="70" applyFont="1" applyBorder="1" applyAlignment="1">
      <alignment horizontal="left" vertical="center"/>
    </xf>
    <xf numFmtId="0" fontId="3" fillId="0" borderId="0" xfId="0" applyFont="1" applyAlignment="1">
      <alignment horizontal="center" vertical="center" wrapText="1"/>
    </xf>
    <xf numFmtId="14" fontId="2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 fontId="22" fillId="0" borderId="1" xfId="0" applyNumberFormat="1" applyFont="1" applyBorder="1" applyAlignment="1">
      <alignment horizontal="center" vertical="center" wrapText="1"/>
    </xf>
    <xf numFmtId="0" fontId="22" fillId="0" borderId="1" xfId="70" applyFont="1" applyBorder="1" applyAlignment="1">
      <alignment horizontal="center" vertical="center"/>
    </xf>
    <xf numFmtId="17" fontId="22" fillId="0" borderId="2" xfId="0" applyNumberFormat="1" applyFont="1" applyBorder="1" applyAlignment="1">
      <alignment horizontal="center" vertical="center" wrapText="1"/>
    </xf>
    <xf numFmtId="0" fontId="22" fillId="0" borderId="2"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19" xfId="0" applyFont="1" applyBorder="1" applyAlignment="1">
      <alignment horizontal="center" vertical="center" wrapText="1"/>
    </xf>
    <xf numFmtId="0" fontId="22" fillId="0" borderId="19" xfId="0" applyFont="1" applyBorder="1" applyAlignment="1">
      <alignment horizontal="justify" vertical="center" wrapText="1"/>
    </xf>
    <xf numFmtId="0" fontId="22" fillId="0" borderId="6" xfId="0" applyFont="1" applyBorder="1" applyAlignment="1">
      <alignment horizontal="justify" vertical="center" wrapText="1"/>
    </xf>
    <xf numFmtId="0" fontId="5" fillId="0" borderId="0" xfId="0" applyFont="1" applyAlignment="1">
      <alignment horizontal="justify" vertical="center"/>
    </xf>
    <xf numFmtId="17" fontId="22" fillId="0" borderId="25"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5" fillId="0" borderId="1" xfId="0" applyFont="1" applyBorder="1" applyAlignment="1">
      <alignment horizontal="justify" vertical="center"/>
    </xf>
    <xf numFmtId="0" fontId="22" fillId="0" borderId="2" xfId="71" applyFont="1" applyBorder="1" applyAlignment="1">
      <alignment horizontal="left" vertical="center" wrapText="1"/>
    </xf>
    <xf numFmtId="17" fontId="22" fillId="0" borderId="19" xfId="0" applyNumberFormat="1" applyFont="1" applyBorder="1" applyAlignment="1">
      <alignment horizontal="center" vertical="center" wrapText="1"/>
    </xf>
    <xf numFmtId="0" fontId="16" fillId="0" borderId="0" xfId="0" applyFont="1"/>
    <xf numFmtId="0" fontId="22" fillId="0" borderId="0" xfId="0" applyFont="1" applyAlignment="1">
      <alignment horizontal="center" vertical="center" wrapText="1"/>
    </xf>
    <xf numFmtId="0" fontId="22" fillId="0" borderId="0" xfId="0" applyFont="1" applyAlignment="1">
      <alignment horizontal="justify" vertical="center" wrapText="1"/>
    </xf>
    <xf numFmtId="0" fontId="3" fillId="0" borderId="0" xfId="0" applyFont="1" applyAlignment="1">
      <alignment horizontal="center"/>
    </xf>
    <xf numFmtId="0" fontId="22" fillId="0" borderId="3" xfId="70" applyFont="1" applyBorder="1" applyAlignment="1">
      <alignment horizontal="center" vertical="center"/>
    </xf>
    <xf numFmtId="0" fontId="5" fillId="0" borderId="1" xfId="0" applyFont="1" applyBorder="1" applyAlignment="1">
      <alignment horizontal="center" vertical="center" wrapText="1"/>
    </xf>
    <xf numFmtId="9" fontId="22" fillId="0" borderId="3" xfId="70" applyNumberFormat="1" applyFont="1" applyBorder="1" applyAlignment="1">
      <alignment horizontal="center" vertical="center"/>
    </xf>
    <xf numFmtId="0" fontId="5" fillId="0" borderId="1" xfId="0" applyFont="1" applyBorder="1" applyAlignment="1">
      <alignment horizontal="justify" vertical="center" wrapText="1"/>
    </xf>
    <xf numFmtId="164" fontId="22" fillId="0" borderId="2" xfId="7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wrapText="1"/>
    </xf>
    <xf numFmtId="0" fontId="5" fillId="2"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7" fillId="0" borderId="1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7" borderId="1" xfId="0" applyFont="1" applyFill="1" applyBorder="1" applyAlignment="1">
      <alignment horizontal="center" vertical="center" wrapText="1"/>
    </xf>
    <xf numFmtId="0" fontId="3" fillId="0" borderId="1" xfId="0" applyFont="1" applyBorder="1"/>
    <xf numFmtId="0" fontId="22" fillId="0" borderId="22" xfId="0" applyFont="1" applyBorder="1" applyAlignment="1">
      <alignment horizontal="left" vertical="center" wrapText="1"/>
    </xf>
    <xf numFmtId="9" fontId="5" fillId="0" borderId="27" xfId="89" applyFont="1" applyFill="1" applyBorder="1" applyAlignment="1">
      <alignment horizontal="center" vertical="center" wrapText="1"/>
    </xf>
    <xf numFmtId="0" fontId="3" fillId="0" borderId="1" xfId="0" applyFont="1" applyBorder="1" applyAlignment="1">
      <alignment vertical="center" wrapText="1"/>
    </xf>
    <xf numFmtId="0" fontId="22" fillId="0" borderId="23" xfId="0" applyFont="1" applyBorder="1" applyAlignment="1">
      <alignment horizontal="justify" vertical="center" wrapText="1"/>
    </xf>
    <xf numFmtId="9" fontId="3" fillId="0" borderId="26" xfId="89" applyFont="1" applyFill="1" applyBorder="1" applyAlignment="1">
      <alignment horizontal="center" vertical="center" wrapText="1"/>
    </xf>
    <xf numFmtId="0" fontId="22" fillId="14" borderId="1" xfId="0" applyFont="1" applyFill="1" applyBorder="1" applyAlignment="1">
      <alignment horizontal="center" vertical="center" wrapText="1"/>
    </xf>
    <xf numFmtId="0" fontId="3" fillId="14" borderId="0" xfId="0" applyFont="1" applyFill="1"/>
    <xf numFmtId="0" fontId="10" fillId="23" borderId="2" xfId="71" applyFont="1" applyFill="1" applyBorder="1" applyAlignment="1">
      <alignment horizontal="center" vertical="center" wrapText="1"/>
    </xf>
    <xf numFmtId="0" fontId="10" fillId="23" borderId="1" xfId="71" applyFont="1" applyFill="1" applyBorder="1" applyAlignment="1">
      <alignment horizontal="center" vertical="center" wrapText="1"/>
    </xf>
    <xf numFmtId="0" fontId="22" fillId="0" borderId="1" xfId="0" applyFont="1" applyBorder="1" applyAlignment="1">
      <alignment horizontal="left" vertical="center" wrapText="1"/>
    </xf>
    <xf numFmtId="17" fontId="22" fillId="0" borderId="20" xfId="0" applyNumberFormat="1" applyFont="1" applyBorder="1" applyAlignment="1">
      <alignment horizontal="center" vertical="center" wrapText="1"/>
    </xf>
    <xf numFmtId="0" fontId="22" fillId="0" borderId="16" xfId="0" applyFont="1" applyBorder="1" applyAlignment="1">
      <alignment vertical="top" wrapText="1"/>
    </xf>
    <xf numFmtId="0" fontId="22" fillId="0" borderId="13" xfId="0" applyFont="1" applyBorder="1" applyAlignment="1">
      <alignment horizontal="justify" vertical="center" wrapText="1"/>
    </xf>
    <xf numFmtId="0" fontId="22" fillId="0" borderId="10" xfId="0" applyFont="1" applyBorder="1" applyAlignment="1">
      <alignment horizontal="justify" vertical="center" wrapText="1"/>
    </xf>
    <xf numFmtId="17" fontId="22" fillId="0" borderId="22" xfId="0" applyNumberFormat="1" applyFont="1" applyBorder="1" applyAlignment="1">
      <alignment horizontal="center" vertical="center" wrapText="1"/>
    </xf>
    <xf numFmtId="0" fontId="10" fillId="0" borderId="1" xfId="0" applyFont="1" applyBorder="1" applyAlignment="1">
      <alignment vertical="center" wrapText="1"/>
    </xf>
    <xf numFmtId="17" fontId="22" fillId="0" borderId="16" xfId="0" applyNumberFormat="1" applyFont="1" applyBorder="1" applyAlignment="1">
      <alignment horizontal="center" vertical="center" wrapText="1"/>
    </xf>
    <xf numFmtId="0" fontId="22" fillId="0" borderId="16"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11" xfId="0" applyFont="1" applyBorder="1" applyAlignment="1">
      <alignment horizontal="justify" vertical="center" wrapText="1"/>
    </xf>
    <xf numFmtId="0" fontId="33" fillId="0" borderId="20" xfId="0" applyFont="1" applyBorder="1" applyAlignment="1">
      <alignment horizontal="justify" vertical="center" wrapText="1"/>
    </xf>
    <xf numFmtId="9" fontId="22" fillId="0" borderId="22" xfId="89" applyFont="1" applyFill="1" applyBorder="1" applyAlignment="1">
      <alignment horizontal="center" vertical="center" wrapText="1"/>
    </xf>
    <xf numFmtId="9" fontId="22" fillId="0" borderId="23" xfId="89" applyFont="1" applyFill="1" applyBorder="1" applyAlignment="1">
      <alignment horizontal="center" vertical="center" wrapText="1"/>
    </xf>
    <xf numFmtId="0" fontId="22" fillId="0" borderId="2" xfId="70" applyFont="1" applyBorder="1" applyAlignment="1">
      <alignment horizontal="justify" vertical="center" wrapText="1"/>
    </xf>
    <xf numFmtId="0" fontId="22" fillId="0" borderId="8" xfId="0" applyFont="1" applyBorder="1" applyAlignment="1">
      <alignment horizontal="justify" vertical="center" wrapText="1"/>
    </xf>
    <xf numFmtId="0" fontId="3" fillId="0" borderId="19" xfId="0" applyFont="1" applyBorder="1"/>
    <xf numFmtId="0" fontId="22" fillId="0" borderId="20"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22" xfId="0" applyFont="1" applyBorder="1" applyAlignment="1">
      <alignment horizontal="justify" vertical="center" wrapText="1"/>
    </xf>
    <xf numFmtId="17" fontId="22" fillId="0" borderId="3" xfId="0" applyNumberFormat="1" applyFont="1" applyBorder="1" applyAlignment="1">
      <alignment horizontal="center" vertical="center" wrapText="1"/>
    </xf>
    <xf numFmtId="0" fontId="22" fillId="0" borderId="31" xfId="0" applyFont="1" applyBorder="1" applyAlignment="1">
      <alignment horizontal="justify" vertical="center" wrapText="1"/>
    </xf>
    <xf numFmtId="0" fontId="22" fillId="0" borderId="21" xfId="0" applyFont="1" applyBorder="1" applyAlignment="1">
      <alignment vertical="center" wrapText="1"/>
    </xf>
    <xf numFmtId="17" fontId="22" fillId="0" borderId="10" xfId="0" applyNumberFormat="1" applyFont="1" applyBorder="1" applyAlignment="1">
      <alignment horizontal="center" vertical="center" wrapText="1"/>
    </xf>
    <xf numFmtId="0" fontId="22" fillId="0" borderId="25" xfId="0" applyFont="1" applyBorder="1" applyAlignment="1">
      <alignment horizontal="justify" vertical="center" wrapText="1"/>
    </xf>
    <xf numFmtId="17" fontId="22" fillId="0" borderId="11" xfId="0" applyNumberFormat="1" applyFont="1" applyBorder="1" applyAlignment="1">
      <alignment horizontal="center" vertical="center" wrapText="1"/>
    </xf>
    <xf numFmtId="17" fontId="22" fillId="0" borderId="4" xfId="0" applyNumberFormat="1" applyFont="1" applyBorder="1" applyAlignment="1">
      <alignment horizontal="center" vertical="center" wrapText="1"/>
    </xf>
    <xf numFmtId="0" fontId="22" fillId="0" borderId="28" xfId="0" applyFont="1" applyBorder="1" applyAlignment="1">
      <alignment horizontal="justify" vertical="center" wrapText="1"/>
    </xf>
    <xf numFmtId="0" fontId="22" fillId="0" borderId="3" xfId="0" applyFont="1" applyBorder="1" applyAlignment="1">
      <alignment horizontal="center" vertical="center" wrapText="1"/>
    </xf>
    <xf numFmtId="0" fontId="22" fillId="0" borderId="14" xfId="0" applyFont="1" applyBorder="1" applyAlignment="1">
      <alignment horizontal="justify" vertical="center" wrapText="1"/>
    </xf>
    <xf numFmtId="0" fontId="22" fillId="0" borderId="5" xfId="0" applyFont="1" applyBorder="1" applyAlignment="1">
      <alignment horizontal="justify" vertical="center" wrapText="1"/>
    </xf>
    <xf numFmtId="9" fontId="10" fillId="0" borderId="1" xfId="87" applyFont="1" applyFill="1" applyBorder="1" applyAlignment="1">
      <alignment horizontal="center" vertical="center"/>
    </xf>
    <xf numFmtId="0" fontId="28" fillId="0" borderId="1" xfId="0" applyFont="1" applyBorder="1" applyAlignment="1">
      <alignment horizontal="left" vertical="center" wrapText="1"/>
    </xf>
    <xf numFmtId="0" fontId="34" fillId="0" borderId="1" xfId="70" applyFont="1" applyBorder="1" applyAlignment="1">
      <alignment horizontal="left" vertical="center" wrapText="1"/>
    </xf>
    <xf numFmtId="0" fontId="22" fillId="0" borderId="6" xfId="0" applyFont="1" applyBorder="1" applyAlignment="1">
      <alignment horizontal="left" vertical="center" wrapText="1"/>
    </xf>
    <xf numFmtId="0" fontId="34" fillId="0" borderId="0" xfId="0" applyFont="1" applyAlignment="1">
      <alignment wrapText="1"/>
    </xf>
    <xf numFmtId="0" fontId="22" fillId="0" borderId="0" xfId="0" applyFont="1" applyAlignment="1">
      <alignment horizontal="left" vertical="center" wrapText="1"/>
    </xf>
    <xf numFmtId="0" fontId="5" fillId="0" borderId="18" xfId="0" applyFont="1" applyBorder="1" applyAlignment="1">
      <alignment wrapText="1"/>
    </xf>
    <xf numFmtId="0" fontId="5" fillId="0" borderId="19" xfId="0" applyFont="1" applyBorder="1" applyAlignment="1">
      <alignment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0" xfId="0" applyFont="1" applyAlignment="1">
      <alignment wrapText="1"/>
    </xf>
    <xf numFmtId="0" fontId="22" fillId="0" borderId="7" xfId="0" applyFont="1" applyBorder="1" applyAlignment="1">
      <alignment horizontal="left" vertical="center" wrapText="1"/>
    </xf>
    <xf numFmtId="0" fontId="22" fillId="0" borderId="12" xfId="0" applyFont="1" applyBorder="1" applyAlignment="1">
      <alignment horizontal="left" vertical="top" wrapText="1"/>
    </xf>
    <xf numFmtId="0" fontId="22" fillId="0" borderId="5" xfId="0" applyFont="1" applyBorder="1" applyAlignment="1">
      <alignment horizontal="left" vertical="center" wrapText="1"/>
    </xf>
    <xf numFmtId="0" fontId="22" fillId="0" borderId="6" xfId="0" applyFont="1" applyBorder="1" applyAlignment="1">
      <alignment horizontal="left" vertical="top" wrapText="1"/>
    </xf>
    <xf numFmtId="0" fontId="22" fillId="0" borderId="0" xfId="0" applyFont="1" applyAlignment="1">
      <alignment vertical="center" wrapText="1"/>
    </xf>
    <xf numFmtId="1" fontId="31" fillId="14" borderId="1" xfId="0" applyNumberFormat="1" applyFont="1" applyFill="1" applyBorder="1" applyAlignment="1">
      <alignment horizontal="center" vertical="center"/>
    </xf>
    <xf numFmtId="1" fontId="32" fillId="14" borderId="1" xfId="0" applyNumberFormat="1" applyFont="1" applyFill="1" applyBorder="1" applyAlignment="1">
      <alignment horizontal="center" vertical="center"/>
    </xf>
    <xf numFmtId="9" fontId="22" fillId="13" borderId="1" xfId="87" applyFont="1" applyFill="1" applyBorder="1" applyAlignment="1">
      <alignment horizontal="center" vertical="center"/>
    </xf>
    <xf numFmtId="49" fontId="22" fillId="13" borderId="1" xfId="0" applyNumberFormat="1" applyFont="1" applyFill="1" applyBorder="1" applyAlignment="1">
      <alignment horizontal="center" vertical="center"/>
    </xf>
    <xf numFmtId="1" fontId="22" fillId="13" borderId="1" xfId="0" applyNumberFormat="1" applyFont="1" applyFill="1" applyBorder="1" applyAlignment="1">
      <alignment horizontal="center" vertical="center"/>
    </xf>
    <xf numFmtId="9" fontId="22" fillId="13" borderId="1" xfId="0" applyNumberFormat="1" applyFont="1" applyFill="1" applyBorder="1" applyAlignment="1">
      <alignment horizontal="center" vertical="center"/>
    </xf>
    <xf numFmtId="9" fontId="22" fillId="13" borderId="1" xfId="0" applyNumberFormat="1" applyFont="1" applyFill="1" applyBorder="1" applyAlignment="1">
      <alignment horizontal="center" vertical="center" wrapText="1"/>
    </xf>
    <xf numFmtId="1" fontId="32" fillId="13" borderId="1" xfId="0" applyNumberFormat="1" applyFont="1" applyFill="1" applyBorder="1" applyAlignment="1">
      <alignment horizontal="center" vertical="center"/>
    </xf>
    <xf numFmtId="0" fontId="31" fillId="13" borderId="1" xfId="0" applyFont="1" applyFill="1" applyBorder="1" applyAlignment="1">
      <alignment horizontal="center" vertical="center"/>
    </xf>
    <xf numFmtId="0" fontId="22" fillId="13" borderId="1" xfId="0" applyFont="1" applyFill="1" applyBorder="1" applyAlignment="1">
      <alignment horizontal="center" vertical="center" wrapText="1"/>
    </xf>
    <xf numFmtId="1" fontId="10" fillId="14" borderId="1" xfId="0" applyNumberFormat="1" applyFont="1" applyFill="1" applyBorder="1" applyAlignment="1">
      <alignment horizontal="center" vertical="center"/>
    </xf>
    <xf numFmtId="1" fontId="10" fillId="13" borderId="1" xfId="0" applyNumberFormat="1" applyFont="1" applyFill="1" applyBorder="1" applyAlignment="1">
      <alignment horizontal="center" vertical="center"/>
    </xf>
    <xf numFmtId="1" fontId="22" fillId="0" borderId="3" xfId="70" applyNumberFormat="1" applyFont="1" applyBorder="1" applyAlignment="1">
      <alignment horizontal="center" vertical="center"/>
    </xf>
    <xf numFmtId="1" fontId="22" fillId="14" borderId="1" xfId="87" applyNumberFormat="1" applyFont="1" applyFill="1" applyBorder="1" applyAlignment="1">
      <alignment horizontal="center" vertical="center"/>
    </xf>
    <xf numFmtId="1" fontId="22" fillId="13" borderId="1" xfId="87" applyNumberFormat="1" applyFont="1" applyFill="1" applyBorder="1" applyAlignment="1">
      <alignment horizontal="center" vertical="center"/>
    </xf>
    <xf numFmtId="10" fontId="18" fillId="0" borderId="1" xfId="0" applyNumberFormat="1" applyFont="1" applyBorder="1" applyAlignment="1">
      <alignment horizontal="center" vertical="center"/>
    </xf>
    <xf numFmtId="9" fontId="18" fillId="0" borderId="0" xfId="0" applyNumberFormat="1" applyFont="1" applyAlignment="1">
      <alignment horizontal="center" vertical="center"/>
    </xf>
    <xf numFmtId="9" fontId="18" fillId="0" borderId="0" xfId="87" applyFont="1" applyBorder="1" applyAlignment="1">
      <alignment horizontal="center" vertical="center"/>
    </xf>
    <xf numFmtId="0" fontId="22" fillId="0" borderId="5" xfId="0" applyFont="1" applyBorder="1" applyAlignment="1">
      <alignment horizontal="left" vertical="top" wrapText="1"/>
    </xf>
    <xf numFmtId="1" fontId="3" fillId="0" borderId="0" xfId="0" applyNumberFormat="1" applyFont="1"/>
    <xf numFmtId="0" fontId="18" fillId="0" borderId="4" xfId="0" applyFont="1" applyBorder="1" applyAlignment="1">
      <alignment vertical="center"/>
    </xf>
    <xf numFmtId="0" fontId="18" fillId="2" borderId="0" xfId="0" applyFont="1" applyFill="1" applyAlignment="1">
      <alignment horizontal="justify" vertical="center" wrapText="1"/>
    </xf>
    <xf numFmtId="0" fontId="18" fillId="2" borderId="0" xfId="0" applyFont="1" applyFill="1" applyAlignment="1">
      <alignment horizontal="center" vertical="center" wrapText="1"/>
    </xf>
    <xf numFmtId="9" fontId="18" fillId="0" borderId="0" xfId="87" applyFont="1" applyBorder="1" applyAlignment="1">
      <alignment horizontal="center" vertical="center" wrapText="1"/>
    </xf>
    <xf numFmtId="1" fontId="18" fillId="0" borderId="0" xfId="0" applyNumberFormat="1" applyFont="1" applyAlignment="1">
      <alignment horizontal="center" vertical="center"/>
    </xf>
    <xf numFmtId="1" fontId="18" fillId="0" borderId="1" xfId="0" applyNumberFormat="1" applyFont="1" applyBorder="1" applyAlignment="1">
      <alignment vertical="center"/>
    </xf>
    <xf numFmtId="9" fontId="18" fillId="0" borderId="1" xfId="87" applyFont="1" applyBorder="1" applyAlignment="1">
      <alignment vertical="center"/>
    </xf>
    <xf numFmtId="9" fontId="5" fillId="0" borderId="1" xfId="87" applyFont="1" applyFill="1" applyBorder="1" applyAlignment="1">
      <alignment horizontal="center" vertical="center" wrapText="1"/>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1" fontId="5" fillId="0" borderId="1" xfId="87" applyNumberFormat="1" applyFont="1" applyFill="1" applyBorder="1" applyAlignment="1">
      <alignment horizontal="center" vertical="center"/>
    </xf>
    <xf numFmtId="9" fontId="5" fillId="0" borderId="1" xfId="87" applyFont="1" applyFill="1" applyBorder="1" applyAlignment="1">
      <alignment horizontal="center" vertical="center"/>
    </xf>
    <xf numFmtId="0" fontId="5" fillId="2" borderId="1" xfId="0" applyFont="1" applyFill="1" applyBorder="1" applyAlignment="1">
      <alignment horizontal="justify" vertical="center" wrapText="1"/>
    </xf>
    <xf numFmtId="9" fontId="5" fillId="0" borderId="1" xfId="87" applyFont="1" applyBorder="1" applyAlignment="1">
      <alignment horizontal="center" vertical="center" wrapText="1"/>
    </xf>
    <xf numFmtId="9" fontId="5" fillId="0" borderId="1" xfId="87" applyFont="1" applyBorder="1" applyAlignment="1">
      <alignment horizontal="center" vertical="center"/>
    </xf>
    <xf numFmtId="0" fontId="5" fillId="2" borderId="0" xfId="0" applyFont="1" applyFill="1" applyAlignment="1">
      <alignment horizontal="justify"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9" fontId="5" fillId="0" borderId="0" xfId="0" applyNumberFormat="1" applyFont="1" applyAlignment="1">
      <alignment horizontal="center" vertical="center"/>
    </xf>
    <xf numFmtId="9" fontId="5" fillId="0" borderId="0" xfId="87" applyFont="1" applyBorder="1" applyAlignment="1">
      <alignment horizontal="center" vertical="center"/>
    </xf>
    <xf numFmtId="9" fontId="18" fillId="27" borderId="1" xfId="0" applyNumberFormat="1" applyFont="1" applyFill="1" applyBorder="1" applyAlignment="1">
      <alignment horizontal="center" vertical="center"/>
    </xf>
    <xf numFmtId="9" fontId="5" fillId="0" borderId="0" xfId="87" applyFont="1" applyBorder="1" applyAlignment="1">
      <alignment horizontal="center" vertical="center" wrapText="1"/>
    </xf>
    <xf numFmtId="0" fontId="18" fillId="2" borderId="0" xfId="0" applyFont="1" applyFill="1" applyAlignment="1">
      <alignment vertical="center" wrapText="1"/>
    </xf>
    <xf numFmtId="0" fontId="36" fillId="0" borderId="1" xfId="0" applyFont="1" applyBorder="1" applyAlignment="1">
      <alignment horizontal="center" vertical="center" wrapText="1"/>
    </xf>
    <xf numFmtId="9" fontId="36" fillId="0" borderId="1" xfId="0" applyNumberFormat="1" applyFont="1" applyBorder="1" applyAlignment="1">
      <alignment horizontal="center" vertical="center" wrapText="1"/>
    </xf>
    <xf numFmtId="0" fontId="18" fillId="0" borderId="0" xfId="0" applyFont="1" applyAlignment="1">
      <alignment vertical="center" wrapText="1"/>
    </xf>
    <xf numFmtId="0" fontId="36" fillId="0" borderId="4" xfId="0" applyFont="1" applyBorder="1" applyAlignment="1">
      <alignment horizontal="justify" vertical="center" wrapText="1"/>
    </xf>
    <xf numFmtId="0" fontId="36" fillId="0" borderId="5" xfId="0" applyFont="1" applyBorder="1" applyAlignment="1">
      <alignment horizontal="justify" vertical="center" wrapText="1"/>
    </xf>
    <xf numFmtId="0" fontId="36" fillId="0" borderId="6" xfId="0" applyFont="1" applyBorder="1" applyAlignment="1">
      <alignment horizontal="justify"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37" fillId="12" borderId="1" xfId="0" applyFont="1" applyFill="1" applyBorder="1" applyAlignment="1">
      <alignment horizontal="center" vertical="center" wrapText="1"/>
    </xf>
    <xf numFmtId="0" fontId="36" fillId="0" borderId="4" xfId="0" applyFont="1" applyBorder="1" applyAlignment="1">
      <alignment horizontal="center" vertical="center" wrapText="1"/>
    </xf>
    <xf numFmtId="0" fontId="37" fillId="0" borderId="0" xfId="0" applyFont="1" applyAlignment="1">
      <alignment horizontal="center" vertical="center" wrapText="1"/>
    </xf>
    <xf numFmtId="0" fontId="15" fillId="0" borderId="0" xfId="0" applyFont="1" applyAlignment="1">
      <alignment horizontal="center" vertical="center" wrapText="1"/>
    </xf>
    <xf numFmtId="9" fontId="15" fillId="0" borderId="0" xfId="0" applyNumberFormat="1" applyFont="1" applyAlignment="1">
      <alignment horizontal="center" vertical="center" wrapText="1"/>
    </xf>
    <xf numFmtId="9" fontId="17" fillId="26" borderId="1" xfId="87" applyFont="1" applyFill="1" applyBorder="1" applyAlignment="1">
      <alignment horizontal="center" vertical="center" wrapText="1"/>
    </xf>
    <xf numFmtId="9" fontId="17" fillId="0" borderId="0" xfId="87" applyFont="1" applyFill="1" applyBorder="1" applyAlignment="1">
      <alignment horizontal="center" vertical="center" wrapText="1"/>
    </xf>
    <xf numFmtId="9" fontId="17" fillId="0" borderId="0" xfId="87" applyFont="1" applyFill="1" applyBorder="1" applyAlignment="1">
      <alignment vertical="center" wrapText="1"/>
    </xf>
    <xf numFmtId="9" fontId="18" fillId="0" borderId="0" xfId="87" applyFont="1" applyFill="1" applyBorder="1" applyAlignment="1">
      <alignment vertical="center"/>
    </xf>
    <xf numFmtId="1" fontId="18" fillId="0" borderId="4" xfId="0" applyNumberFormat="1" applyFont="1" applyBorder="1"/>
    <xf numFmtId="9" fontId="18" fillId="0" borderId="10" xfId="87" applyFont="1" applyBorder="1"/>
    <xf numFmtId="0" fontId="37" fillId="0" borderId="4" xfId="0" applyFont="1" applyBorder="1" applyAlignment="1">
      <alignment horizontal="left" vertical="center" wrapText="1"/>
    </xf>
    <xf numFmtId="0" fontId="37" fillId="28" borderId="1" xfId="0" applyFont="1" applyFill="1" applyBorder="1" applyAlignment="1">
      <alignment horizontal="center" vertical="center" wrapText="1"/>
    </xf>
    <xf numFmtId="0" fontId="38" fillId="0" borderId="1" xfId="88" applyFont="1" applyFill="1" applyBorder="1" applyAlignment="1">
      <alignment horizontal="justify" vertical="center" wrapText="1"/>
    </xf>
    <xf numFmtId="0" fontId="39" fillId="0" borderId="0" xfId="88" applyFont="1" applyFill="1" applyAlignment="1">
      <alignment horizontal="center"/>
    </xf>
    <xf numFmtId="0" fontId="5" fillId="0" borderId="22" xfId="0" applyFont="1" applyBorder="1"/>
    <xf numFmtId="0" fontId="38" fillId="0" borderId="4" xfId="88" applyFont="1" applyFill="1" applyBorder="1" applyAlignment="1">
      <alignment horizontal="justify" vertical="center" wrapText="1"/>
    </xf>
    <xf numFmtId="0" fontId="29" fillId="0" borderId="0" xfId="0" applyFont="1" applyAlignment="1">
      <alignment vertical="center" wrapText="1"/>
    </xf>
    <xf numFmtId="0" fontId="38" fillId="0" borderId="0" xfId="88" applyFont="1" applyFill="1" applyAlignment="1">
      <alignment horizontal="center" vertical="center"/>
    </xf>
    <xf numFmtId="0" fontId="38" fillId="0" borderId="0" xfId="88" applyFont="1" applyFill="1" applyAlignment="1">
      <alignment horizontal="center" vertical="center" wrapText="1"/>
    </xf>
    <xf numFmtId="0" fontId="5" fillId="0" borderId="0" xfId="0" applyFont="1" applyAlignment="1">
      <alignment horizontal="center" vertical="center" wrapText="1"/>
    </xf>
    <xf numFmtId="0" fontId="38" fillId="0" borderId="19" xfId="88" applyFont="1" applyFill="1" applyBorder="1" applyAlignment="1">
      <alignment horizontal="center" vertical="center" wrapText="1"/>
    </xf>
    <xf numFmtId="0" fontId="5" fillId="0" borderId="25" xfId="0" applyFont="1" applyBorder="1" applyAlignment="1">
      <alignment horizontal="center" vertical="center" wrapText="1"/>
    </xf>
    <xf numFmtId="0" fontId="40" fillId="0" borderId="0" xfId="88" applyFont="1" applyFill="1" applyAlignment="1">
      <alignment horizontal="center" vertical="center" wrapText="1"/>
    </xf>
    <xf numFmtId="0" fontId="39" fillId="0" borderId="19" xfId="88" applyFont="1" applyFill="1" applyBorder="1" applyAlignment="1">
      <alignment horizontal="center" vertical="center" wrapText="1"/>
    </xf>
    <xf numFmtId="0" fontId="22" fillId="0" borderId="23" xfId="0" applyFont="1" applyBorder="1" applyAlignment="1">
      <alignment horizontal="center" vertical="center" wrapText="1"/>
    </xf>
    <xf numFmtId="0" fontId="5" fillId="0" borderId="0" xfId="0" applyFont="1" applyAlignment="1">
      <alignment vertical="center" wrapText="1"/>
    </xf>
    <xf numFmtId="0" fontId="40" fillId="0" borderId="16" xfId="88" applyFont="1" applyFill="1" applyBorder="1" applyAlignment="1">
      <alignment horizontal="justify" vertical="center" wrapText="1"/>
    </xf>
    <xf numFmtId="0" fontId="5" fillId="0" borderId="22" xfId="0" applyFont="1" applyBorder="1" applyAlignment="1">
      <alignment vertical="center" wrapText="1"/>
    </xf>
    <xf numFmtId="0" fontId="40" fillId="0" borderId="19" xfId="88" applyFont="1" applyFill="1" applyBorder="1" applyAlignment="1">
      <alignment horizontal="justify"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41" fillId="0" borderId="0" xfId="88" applyFont="1" applyFill="1" applyAlignment="1">
      <alignment horizontal="center" vertical="center" wrapText="1"/>
    </xf>
    <xf numFmtId="0" fontId="22"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41" fillId="0" borderId="19" xfId="88" applyFont="1" applyFill="1" applyBorder="1" applyAlignment="1">
      <alignment horizontal="center" vertical="center" wrapText="1"/>
    </xf>
    <xf numFmtId="0" fontId="42" fillId="0" borderId="19" xfId="88" applyFont="1" applyFill="1" applyBorder="1" applyAlignment="1">
      <alignment horizontal="center" vertical="center" wrapText="1"/>
    </xf>
    <xf numFmtId="0" fontId="5" fillId="0" borderId="29" xfId="0" applyFont="1" applyBorder="1" applyAlignment="1">
      <alignment wrapText="1"/>
    </xf>
    <xf numFmtId="0" fontId="38" fillId="0" borderId="0" xfId="88" applyFont="1" applyFill="1" applyAlignment="1">
      <alignment wrapText="1"/>
    </xf>
    <xf numFmtId="0" fontId="42" fillId="0" borderId="0" xfId="88" applyFont="1" applyFill="1" applyAlignment="1">
      <alignment horizontal="center" vertical="center" wrapText="1"/>
    </xf>
    <xf numFmtId="0" fontId="38" fillId="0" borderId="19" xfId="88" applyFont="1" applyFill="1" applyBorder="1" applyAlignment="1">
      <alignment horizontal="center" vertical="center"/>
    </xf>
    <xf numFmtId="0" fontId="38" fillId="0" borderId="20" xfId="88" applyFont="1" applyFill="1" applyBorder="1" applyAlignment="1">
      <alignment horizontal="center" vertical="center" wrapText="1"/>
    </xf>
    <xf numFmtId="0" fontId="5" fillId="0" borderId="0" xfId="0" applyFont="1" applyAlignment="1">
      <alignment horizontal="left" vertical="top" wrapText="1"/>
    </xf>
    <xf numFmtId="0" fontId="38" fillId="0" borderId="26" xfId="88" applyFont="1" applyFill="1" applyBorder="1" applyAlignment="1">
      <alignment horizontal="center" vertical="center" wrapText="1"/>
    </xf>
    <xf numFmtId="0" fontId="38" fillId="0" borderId="3" xfId="88" applyFont="1" applyFill="1" applyBorder="1" applyAlignment="1">
      <alignment horizontal="justify" vertical="center" wrapText="1"/>
    </xf>
    <xf numFmtId="0" fontId="41" fillId="0" borderId="25" xfId="88" applyFont="1" applyFill="1" applyBorder="1" applyAlignment="1">
      <alignment horizontal="center" vertical="center" wrapText="1"/>
    </xf>
    <xf numFmtId="0" fontId="5" fillId="0" borderId="26" xfId="0" applyFont="1" applyBorder="1" applyAlignment="1">
      <alignment horizontal="center" vertical="center" wrapText="1"/>
    </xf>
    <xf numFmtId="0" fontId="41" fillId="0" borderId="25" xfId="88" applyFont="1" applyFill="1" applyBorder="1" applyAlignment="1">
      <alignment horizontal="center" vertical="center"/>
    </xf>
    <xf numFmtId="0" fontId="38" fillId="0" borderId="16" xfId="88" applyFont="1" applyFill="1" applyBorder="1" applyAlignment="1">
      <alignment horizontal="justify" vertical="center" wrapText="1"/>
    </xf>
    <xf numFmtId="0" fontId="10" fillId="0" borderId="0" xfId="0" applyFont="1" applyAlignment="1">
      <alignment horizontal="left" vertical="top" wrapText="1"/>
    </xf>
    <xf numFmtId="0" fontId="42" fillId="0" borderId="0" xfId="88" applyFont="1" applyFill="1" applyAlignment="1">
      <alignment horizontal="center" vertical="center"/>
    </xf>
    <xf numFmtId="0" fontId="22" fillId="0" borderId="24" xfId="0" applyFont="1" applyBorder="1" applyAlignment="1">
      <alignment vertical="center" wrapText="1"/>
    </xf>
    <xf numFmtId="0" fontId="42" fillId="0" borderId="23" xfId="88" applyFont="1" applyFill="1" applyBorder="1" applyAlignment="1">
      <alignment horizontal="center" vertical="center"/>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22" fillId="0" borderId="30" xfId="0" applyFont="1" applyBorder="1" applyAlignment="1">
      <alignment horizontal="center" vertical="center" wrapText="1"/>
    </xf>
    <xf numFmtId="0" fontId="41" fillId="0" borderId="1" xfId="88" applyFont="1" applyFill="1" applyBorder="1" applyAlignment="1">
      <alignment horizontal="center" vertical="center"/>
    </xf>
    <xf numFmtId="0" fontId="38" fillId="0" borderId="1" xfId="88"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22" fillId="0" borderId="1" xfId="0" applyFont="1" applyBorder="1" applyAlignment="1">
      <alignment horizontal="justify" vertical="top" wrapText="1"/>
    </xf>
    <xf numFmtId="0" fontId="22" fillId="0" borderId="6" xfId="0" applyFont="1" applyBorder="1" applyAlignment="1">
      <alignment horizontal="center" vertical="top" wrapText="1"/>
    </xf>
    <xf numFmtId="0" fontId="26" fillId="0" borderId="1" xfId="90" applyFill="1" applyBorder="1" applyAlignment="1">
      <alignment horizontal="justify" vertical="center" wrapText="1"/>
    </xf>
    <xf numFmtId="0" fontId="22" fillId="0" borderId="2" xfId="7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2" borderId="4" xfId="0" applyFont="1" applyFill="1" applyBorder="1" applyAlignment="1">
      <alignment horizontal="justify" vertical="center" wrapText="1"/>
    </xf>
    <xf numFmtId="0" fontId="5" fillId="2" borderId="5"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10" fillId="9" borderId="12" xfId="0" applyFont="1" applyFill="1" applyBorder="1" applyAlignment="1">
      <alignment horizontal="center" vertical="center"/>
    </xf>
    <xf numFmtId="0" fontId="7" fillId="9" borderId="11" xfId="70" applyFont="1" applyFill="1" applyBorder="1" applyAlignment="1">
      <alignment horizontal="center" vertical="center" wrapText="1"/>
    </xf>
    <xf numFmtId="0" fontId="7" fillId="9" borderId="12" xfId="70" applyFont="1" applyFill="1" applyBorder="1" applyAlignment="1">
      <alignment horizontal="center" vertical="center" wrapText="1"/>
    </xf>
    <xf numFmtId="0" fontId="7" fillId="9" borderId="8" xfId="70"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10" fillId="8" borderId="1" xfId="0" applyFont="1" applyFill="1" applyBorder="1" applyAlignment="1">
      <alignment horizontal="center" vertical="center"/>
    </xf>
    <xf numFmtId="0" fontId="10" fillId="11" borderId="1"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2" borderId="3" xfId="70" applyFont="1" applyFill="1" applyBorder="1" applyAlignment="1">
      <alignment horizontal="center" vertical="center" wrapText="1"/>
    </xf>
    <xf numFmtId="0" fontId="10" fillId="2" borderId="1" xfId="7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16" borderId="11" xfId="71" applyFont="1" applyFill="1" applyBorder="1" applyAlignment="1">
      <alignment horizontal="center" vertical="center" wrapText="1"/>
    </xf>
    <xf numFmtId="0" fontId="10" fillId="16" borderId="12" xfId="71" applyFont="1" applyFill="1" applyBorder="1" applyAlignment="1">
      <alignment horizontal="center" vertical="center" wrapText="1"/>
    </xf>
    <xf numFmtId="0" fontId="10" fillId="16" borderId="8" xfId="71" applyFont="1" applyFill="1" applyBorder="1" applyAlignment="1">
      <alignment horizontal="center" vertical="center" wrapText="1"/>
    </xf>
    <xf numFmtId="0" fontId="10" fillId="14" borderId="3" xfId="0" applyFont="1" applyFill="1" applyBorder="1" applyAlignment="1">
      <alignment horizontal="center" vertical="center"/>
    </xf>
    <xf numFmtId="0" fontId="10" fillId="14" borderId="11" xfId="0" applyFont="1" applyFill="1" applyBorder="1" applyAlignment="1">
      <alignment horizontal="center" vertical="center"/>
    </xf>
    <xf numFmtId="9" fontId="7" fillId="7" borderId="3" xfId="87" applyFont="1" applyFill="1" applyBorder="1" applyAlignment="1">
      <alignment horizontal="center" vertical="center"/>
    </xf>
    <xf numFmtId="9" fontId="7" fillId="7" borderId="1" xfId="87" applyFont="1" applyFill="1" applyBorder="1" applyAlignment="1">
      <alignment horizontal="center" vertical="center"/>
    </xf>
    <xf numFmtId="0" fontId="7" fillId="10" borderId="11" xfId="70" applyFont="1" applyFill="1" applyBorder="1" applyAlignment="1">
      <alignment horizontal="center" vertical="center" wrapText="1"/>
    </xf>
    <xf numFmtId="0" fontId="7" fillId="10" borderId="12" xfId="70" applyFont="1" applyFill="1" applyBorder="1" applyAlignment="1">
      <alignment horizontal="center" vertical="center" wrapText="1"/>
    </xf>
    <xf numFmtId="0" fontId="7" fillId="10" borderId="8" xfId="70" applyFont="1" applyFill="1" applyBorder="1" applyAlignment="1">
      <alignment horizontal="center" vertical="center" wrapText="1"/>
    </xf>
    <xf numFmtId="0" fontId="7" fillId="20" borderId="4" xfId="70" applyFont="1" applyFill="1" applyBorder="1" applyAlignment="1">
      <alignment horizontal="center" vertical="center" wrapText="1"/>
    </xf>
    <xf numFmtId="0" fontId="7" fillId="20" borderId="5" xfId="70" applyFont="1" applyFill="1" applyBorder="1" applyAlignment="1">
      <alignment horizontal="center" vertical="center" wrapText="1"/>
    </xf>
    <xf numFmtId="0" fontId="7" fillId="20" borderId="6" xfId="70" applyFont="1" applyFill="1" applyBorder="1" applyAlignment="1">
      <alignment horizontal="center" vertical="center" wrapText="1"/>
    </xf>
    <xf numFmtId="0" fontId="7" fillId="0" borderId="32" xfId="0" applyFont="1" applyBorder="1" applyAlignment="1">
      <alignment horizontal="center" vertical="center"/>
    </xf>
    <xf numFmtId="0" fontId="7" fillId="0" borderId="6" xfId="0" applyFont="1" applyBorder="1" applyAlignment="1">
      <alignment horizontal="center" vertical="center"/>
    </xf>
    <xf numFmtId="0" fontId="10" fillId="17" borderId="12" xfId="0" applyFont="1" applyFill="1" applyBorder="1" applyAlignment="1">
      <alignment horizontal="center" vertical="center"/>
    </xf>
    <xf numFmtId="0" fontId="7" fillId="4" borderId="11" xfId="70" applyFont="1" applyFill="1" applyBorder="1" applyAlignment="1">
      <alignment horizontal="center" vertical="center" wrapText="1"/>
    </xf>
    <xf numFmtId="0" fontId="7" fillId="4" borderId="12" xfId="70" applyFont="1" applyFill="1" applyBorder="1" applyAlignment="1">
      <alignment horizontal="center" vertical="center" wrapText="1"/>
    </xf>
    <xf numFmtId="0" fontId="7" fillId="4" borderId="8" xfId="70" applyFont="1" applyFill="1" applyBorder="1" applyAlignment="1">
      <alignment horizontal="center" vertical="center" wrapText="1"/>
    </xf>
    <xf numFmtId="0" fontId="28" fillId="22" borderId="11" xfId="70" applyFont="1" applyFill="1" applyBorder="1" applyAlignment="1">
      <alignment horizontal="center" vertical="center" wrapText="1"/>
    </xf>
    <xf numFmtId="0" fontId="28" fillId="22" borderId="12" xfId="70" applyFont="1" applyFill="1" applyBorder="1" applyAlignment="1">
      <alignment horizontal="center" vertical="center" wrapText="1"/>
    </xf>
    <xf numFmtId="0" fontId="28" fillId="22" borderId="8" xfId="70" applyFont="1" applyFill="1" applyBorder="1" applyAlignment="1">
      <alignment horizontal="center" vertical="center" wrapText="1"/>
    </xf>
    <xf numFmtId="0" fontId="7" fillId="22" borderId="11" xfId="70" applyFont="1" applyFill="1" applyBorder="1" applyAlignment="1">
      <alignment horizontal="center" vertical="center" wrapText="1"/>
    </xf>
    <xf numFmtId="0" fontId="7" fillId="22" borderId="12" xfId="70" applyFont="1" applyFill="1" applyBorder="1" applyAlignment="1">
      <alignment horizontal="center" vertical="center" wrapText="1"/>
    </xf>
    <xf numFmtId="0" fontId="7" fillId="22" borderId="8" xfId="70" applyFont="1" applyFill="1" applyBorder="1" applyAlignment="1">
      <alignment horizontal="center" vertical="center" wrapText="1"/>
    </xf>
    <xf numFmtId="0" fontId="10" fillId="13" borderId="1" xfId="0" applyFont="1" applyFill="1" applyBorder="1" applyAlignment="1">
      <alignment horizontal="center" vertical="center"/>
    </xf>
    <xf numFmtId="0" fontId="10" fillId="13" borderId="4" xfId="0" applyFont="1" applyFill="1" applyBorder="1" applyAlignment="1">
      <alignment horizontal="center" vertical="center"/>
    </xf>
    <xf numFmtId="0" fontId="16" fillId="19" borderId="5" xfId="0" applyFont="1" applyFill="1" applyBorder="1" applyAlignment="1">
      <alignment horizontal="center" vertical="center"/>
    </xf>
    <xf numFmtId="0" fontId="16" fillId="19" borderId="6" xfId="0" applyFont="1" applyFill="1" applyBorder="1" applyAlignment="1">
      <alignment horizontal="center" vertical="center"/>
    </xf>
    <xf numFmtId="0" fontId="10" fillId="12" borderId="11" xfId="0" applyFont="1" applyFill="1" applyBorder="1" applyAlignment="1">
      <alignment horizontal="center" vertical="center"/>
    </xf>
    <xf numFmtId="0" fontId="10" fillId="12" borderId="12" xfId="0" applyFont="1" applyFill="1" applyBorder="1" applyAlignment="1">
      <alignment horizontal="center" vertical="center"/>
    </xf>
    <xf numFmtId="0" fontId="10" fillId="15" borderId="12" xfId="0" applyFont="1" applyFill="1" applyBorder="1" applyAlignment="1">
      <alignment horizontal="center" vertical="center"/>
    </xf>
    <xf numFmtId="0" fontId="22"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10" fillId="0" borderId="1" xfId="0" applyFont="1" applyBorder="1" applyAlignment="1">
      <alignment horizontal="center"/>
    </xf>
    <xf numFmtId="0" fontId="22" fillId="2" borderId="10"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4"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8" fillId="0" borderId="10"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0" xfId="0" applyFont="1" applyAlignment="1">
      <alignment horizontal="justify" vertical="center" wrapText="1"/>
    </xf>
    <xf numFmtId="0" fontId="18" fillId="0" borderId="14"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8" xfId="0" applyFont="1" applyBorder="1" applyAlignment="1">
      <alignment horizontal="justify" vertical="center" wrapText="1"/>
    </xf>
    <xf numFmtId="0" fontId="37" fillId="28" borderId="4" xfId="0" applyFont="1" applyFill="1" applyBorder="1" applyAlignment="1">
      <alignment horizontal="center" vertical="center" wrapText="1"/>
    </xf>
    <xf numFmtId="0" fontId="37" fillId="28" borderId="5" xfId="0" applyFont="1" applyFill="1" applyBorder="1" applyAlignment="1">
      <alignment horizontal="center" vertical="center" wrapText="1"/>
    </xf>
    <xf numFmtId="0" fontId="37" fillId="28" borderId="6" xfId="0" applyFont="1" applyFill="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9" fontId="17" fillId="7" borderId="10" xfId="87" applyFont="1" applyFill="1" applyBorder="1" applyAlignment="1">
      <alignment horizontal="center" vertical="center" wrapText="1"/>
    </xf>
    <xf numFmtId="9" fontId="17" fillId="7" borderId="9" xfId="87" applyFont="1" applyFill="1" applyBorder="1" applyAlignment="1">
      <alignment horizontal="center" vertical="center" wrapText="1"/>
    </xf>
    <xf numFmtId="9" fontId="17" fillId="7" borderId="7" xfId="87" applyFont="1" applyFill="1" applyBorder="1" applyAlignment="1">
      <alignment horizontal="center" vertical="center" wrapText="1"/>
    </xf>
    <xf numFmtId="9" fontId="17" fillId="7" borderId="11" xfId="87" applyFont="1" applyFill="1" applyBorder="1" applyAlignment="1">
      <alignment horizontal="center" vertical="center" wrapText="1"/>
    </xf>
    <xf numFmtId="9" fontId="17" fillId="7" borderId="12" xfId="87" applyFont="1" applyFill="1" applyBorder="1" applyAlignment="1">
      <alignment horizontal="center" vertical="center" wrapText="1"/>
    </xf>
    <xf numFmtId="9" fontId="17" fillId="7" borderId="8" xfId="87" applyFont="1" applyFill="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36" fillId="0" borderId="4" xfId="0" applyFont="1" applyBorder="1" applyAlignment="1">
      <alignment horizontal="justify" vertical="center" wrapText="1"/>
    </xf>
    <xf numFmtId="0" fontId="36" fillId="0" borderId="5" xfId="0" applyFont="1" applyBorder="1" applyAlignment="1">
      <alignment horizontal="justify" vertical="center" wrapText="1"/>
    </xf>
    <xf numFmtId="0" fontId="36" fillId="0" borderId="6" xfId="0" applyFont="1" applyBorder="1" applyAlignment="1">
      <alignment horizontal="justify" vertical="center" wrapText="1"/>
    </xf>
    <xf numFmtId="1" fontId="18" fillId="27" borderId="1" xfId="0" applyNumberFormat="1" applyFont="1" applyFill="1" applyBorder="1" applyAlignment="1">
      <alignment horizontal="center" vertical="center"/>
    </xf>
    <xf numFmtId="0" fontId="18" fillId="12" borderId="1" xfId="0" applyFont="1" applyFill="1" applyBorder="1" applyAlignment="1">
      <alignment horizontal="center" vertical="center" wrapText="1"/>
    </xf>
    <xf numFmtId="0" fontId="18" fillId="12" borderId="4" xfId="0" applyFont="1" applyFill="1" applyBorder="1" applyAlignment="1">
      <alignment horizontal="center" vertical="center" wrapText="1"/>
    </xf>
    <xf numFmtId="9" fontId="17" fillId="25" borderId="1" xfId="87" applyFont="1" applyFill="1" applyBorder="1" applyAlignment="1">
      <alignment horizontal="center" vertical="center" wrapText="1"/>
    </xf>
    <xf numFmtId="9" fontId="17" fillId="24" borderId="10" xfId="87" applyFont="1" applyFill="1" applyBorder="1" applyAlignment="1">
      <alignment horizontal="center" vertical="center" wrapText="1"/>
    </xf>
    <xf numFmtId="9" fontId="17" fillId="24" borderId="9" xfId="87" applyFont="1" applyFill="1" applyBorder="1" applyAlignment="1">
      <alignment horizontal="center" vertical="center" wrapText="1"/>
    </xf>
    <xf numFmtId="9" fontId="17" fillId="24" borderId="7" xfId="87" applyFont="1" applyFill="1" applyBorder="1" applyAlignment="1">
      <alignment horizontal="center" vertical="center" wrapText="1"/>
    </xf>
    <xf numFmtId="9" fontId="17" fillId="24" borderId="11" xfId="87" applyFont="1" applyFill="1" applyBorder="1" applyAlignment="1">
      <alignment horizontal="center" vertical="center" wrapText="1"/>
    </xf>
    <xf numFmtId="9" fontId="17" fillId="24" borderId="12" xfId="87" applyFont="1" applyFill="1" applyBorder="1" applyAlignment="1">
      <alignment horizontal="center" vertical="center" wrapText="1"/>
    </xf>
    <xf numFmtId="9" fontId="17" fillId="24" borderId="8" xfId="87" applyFont="1" applyFill="1" applyBorder="1" applyAlignment="1">
      <alignment horizontal="center" vertical="center" wrapText="1"/>
    </xf>
    <xf numFmtId="0" fontId="10"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18" fillId="0" borderId="1" xfId="0" applyFont="1" applyBorder="1" applyAlignment="1">
      <alignment horizontal="center" vertical="center"/>
    </xf>
    <xf numFmtId="0" fontId="37" fillId="1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 xfId="0" applyFont="1" applyBorder="1" applyAlignment="1">
      <alignment horizontal="center"/>
    </xf>
    <xf numFmtId="0" fontId="17" fillId="8"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8" borderId="4" xfId="0" applyFont="1" applyFill="1" applyBorder="1" applyAlignment="1">
      <alignment horizontal="center"/>
    </xf>
    <xf numFmtId="0" fontId="17" fillId="8" borderId="5" xfId="0" applyFont="1" applyFill="1" applyBorder="1" applyAlignment="1">
      <alignment horizontal="center"/>
    </xf>
    <xf numFmtId="0" fontId="17" fillId="8" borderId="6" xfId="0" applyFont="1" applyFill="1" applyBorder="1" applyAlignment="1">
      <alignment horizontal="center"/>
    </xf>
    <xf numFmtId="9" fontId="17" fillId="8" borderId="1" xfId="87" applyFont="1" applyFill="1" applyBorder="1" applyAlignment="1">
      <alignment horizontal="center"/>
    </xf>
    <xf numFmtId="0" fontId="17" fillId="7" borderId="1" xfId="0" applyFont="1" applyFill="1" applyBorder="1" applyAlignment="1">
      <alignment horizontal="center" vertical="center" wrapText="1"/>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8" fillId="7" borderId="9"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cellXfs>
  <cellStyles count="91">
    <cellStyle name="Excel Built-in Normal" xfId="73" xr:uid="{00000000-0005-0000-0000-000000000000}"/>
    <cellStyle name="Hipervínculo" xfId="90" builtinId="8"/>
    <cellStyle name="Hyperlink" xfId="88" xr:uid="{00000000-0005-0000-0000-000002000000}"/>
    <cellStyle name="Millares 2" xfId="3" xr:uid="{00000000-0005-0000-0000-000003000000}"/>
    <cellStyle name="Millares 2 2" xfId="4" xr:uid="{00000000-0005-0000-0000-000004000000}"/>
    <cellStyle name="Millares 2 2 2" xfId="14" xr:uid="{00000000-0005-0000-0000-000005000000}"/>
    <cellStyle name="Millares 2 2 2 2" xfId="35" xr:uid="{00000000-0005-0000-0000-000006000000}"/>
    <cellStyle name="Millares 2 2 2 2 2" xfId="81" xr:uid="{00000000-0005-0000-0000-000007000000}"/>
    <cellStyle name="Millares 2 2 2 3" xfId="63" xr:uid="{00000000-0005-0000-0000-000008000000}"/>
    <cellStyle name="Millares 2 2 2 3 2" xfId="85" xr:uid="{00000000-0005-0000-0000-000009000000}"/>
    <cellStyle name="Millares 2 2 2 4" xfId="77" xr:uid="{00000000-0005-0000-0000-00000A000000}"/>
    <cellStyle name="Millares 2 2 3" xfId="25" xr:uid="{00000000-0005-0000-0000-00000B000000}"/>
    <cellStyle name="Millares 2 2 3 2" xfId="79" xr:uid="{00000000-0005-0000-0000-00000C000000}"/>
    <cellStyle name="Millares 2 2 4" xfId="53" xr:uid="{00000000-0005-0000-0000-00000D000000}"/>
    <cellStyle name="Millares 2 2 4 2" xfId="83" xr:uid="{00000000-0005-0000-0000-00000E000000}"/>
    <cellStyle name="Millares 2 2 5" xfId="75" xr:uid="{00000000-0005-0000-0000-00000F000000}"/>
    <cellStyle name="Millares 2 3" xfId="13" xr:uid="{00000000-0005-0000-0000-000010000000}"/>
    <cellStyle name="Millares 2 3 2" xfId="34" xr:uid="{00000000-0005-0000-0000-000011000000}"/>
    <cellStyle name="Millares 2 3 2 2" xfId="80" xr:uid="{00000000-0005-0000-0000-000012000000}"/>
    <cellStyle name="Millares 2 3 3" xfId="62" xr:uid="{00000000-0005-0000-0000-000013000000}"/>
    <cellStyle name="Millares 2 3 3 2" xfId="84" xr:uid="{00000000-0005-0000-0000-000014000000}"/>
    <cellStyle name="Millares 2 3 4" xfId="76" xr:uid="{00000000-0005-0000-0000-000015000000}"/>
    <cellStyle name="Millares 2 4" xfId="24" xr:uid="{00000000-0005-0000-0000-000016000000}"/>
    <cellStyle name="Millares 2 4 2" xfId="78" xr:uid="{00000000-0005-0000-0000-000017000000}"/>
    <cellStyle name="Millares 2 5" xfId="52" xr:uid="{00000000-0005-0000-0000-000018000000}"/>
    <cellStyle name="Millares 2 5 2" xfId="82" xr:uid="{00000000-0005-0000-0000-000019000000}"/>
    <cellStyle name="Millares 2 6" xfId="74" xr:uid="{00000000-0005-0000-0000-00001A000000}"/>
    <cellStyle name="Moneda" xfId="86" builtinId="4"/>
    <cellStyle name="Moneda [0] 2" xfId="2" xr:uid="{00000000-0005-0000-0000-00001C000000}"/>
    <cellStyle name="Moneda [0] 2 2" xfId="7" xr:uid="{00000000-0005-0000-0000-00001D000000}"/>
    <cellStyle name="Moneda [0] 2 2 2" xfId="17" xr:uid="{00000000-0005-0000-0000-00001E000000}"/>
    <cellStyle name="Moneda [0] 2 2 2 2" xfId="38" xr:uid="{00000000-0005-0000-0000-00001F000000}"/>
    <cellStyle name="Moneda [0] 2 2 2 3" xfId="66" xr:uid="{00000000-0005-0000-0000-000020000000}"/>
    <cellStyle name="Moneda [0] 2 2 3" xfId="28" xr:uid="{00000000-0005-0000-0000-000021000000}"/>
    <cellStyle name="Moneda [0] 2 2 4" xfId="56" xr:uid="{00000000-0005-0000-0000-000022000000}"/>
    <cellStyle name="Moneda [0] 2 3" xfId="12" xr:uid="{00000000-0005-0000-0000-000023000000}"/>
    <cellStyle name="Moneda [0] 2 3 2" xfId="33" xr:uid="{00000000-0005-0000-0000-000024000000}"/>
    <cellStyle name="Moneda [0] 2 3 3" xfId="61" xr:uid="{00000000-0005-0000-0000-000025000000}"/>
    <cellStyle name="Moneda [0] 2 4" xfId="23" xr:uid="{00000000-0005-0000-0000-000026000000}"/>
    <cellStyle name="Moneda [0] 2 5" xfId="51" xr:uid="{00000000-0005-0000-0000-000027000000}"/>
    <cellStyle name="Moneda [0] 3" xfId="6" xr:uid="{00000000-0005-0000-0000-000028000000}"/>
    <cellStyle name="Moneda [0] 3 2" xfId="16" xr:uid="{00000000-0005-0000-0000-000029000000}"/>
    <cellStyle name="Moneda [0] 3 2 2" xfId="37" xr:uid="{00000000-0005-0000-0000-00002A000000}"/>
    <cellStyle name="Moneda [0] 3 2 3" xfId="65" xr:uid="{00000000-0005-0000-0000-00002B000000}"/>
    <cellStyle name="Moneda [0] 3 3" xfId="27" xr:uid="{00000000-0005-0000-0000-00002C000000}"/>
    <cellStyle name="Moneda [0] 3 4" xfId="55" xr:uid="{00000000-0005-0000-0000-00002D000000}"/>
    <cellStyle name="Moneda [0] 4" xfId="10" xr:uid="{00000000-0005-0000-0000-00002E000000}"/>
    <cellStyle name="Moneda [0] 4 2" xfId="31" xr:uid="{00000000-0005-0000-0000-00002F000000}"/>
    <cellStyle name="Moneda [0] 4 3" xfId="59" xr:uid="{00000000-0005-0000-0000-000030000000}"/>
    <cellStyle name="Moneda [0] 5" xfId="21" xr:uid="{00000000-0005-0000-0000-000031000000}"/>
    <cellStyle name="Moneda [0] 6" xfId="49" xr:uid="{00000000-0005-0000-0000-000032000000}"/>
    <cellStyle name="Moneda 10" xfId="44" xr:uid="{00000000-0005-0000-0000-000033000000}"/>
    <cellStyle name="Moneda 11" xfId="45" xr:uid="{00000000-0005-0000-0000-000034000000}"/>
    <cellStyle name="Moneda 12" xfId="46" xr:uid="{00000000-0005-0000-0000-000035000000}"/>
    <cellStyle name="Moneda 13" xfId="48" xr:uid="{00000000-0005-0000-0000-000036000000}"/>
    <cellStyle name="Moneda 14" xfId="47" xr:uid="{00000000-0005-0000-0000-000037000000}"/>
    <cellStyle name="Moneda 15" xfId="69" xr:uid="{00000000-0005-0000-0000-000038000000}"/>
    <cellStyle name="Moneda 2" xfId="1" xr:uid="{00000000-0005-0000-0000-000039000000}"/>
    <cellStyle name="Moneda 2 2" xfId="8" xr:uid="{00000000-0005-0000-0000-00003A000000}"/>
    <cellStyle name="Moneda 2 2 2" xfId="18" xr:uid="{00000000-0005-0000-0000-00003B000000}"/>
    <cellStyle name="Moneda 2 2 2 2" xfId="39" xr:uid="{00000000-0005-0000-0000-00003C000000}"/>
    <cellStyle name="Moneda 2 2 2 3" xfId="67" xr:uid="{00000000-0005-0000-0000-00003D000000}"/>
    <cellStyle name="Moneda 2 2 3" xfId="29" xr:uid="{00000000-0005-0000-0000-00003E000000}"/>
    <cellStyle name="Moneda 2 2 4" xfId="57" xr:uid="{00000000-0005-0000-0000-00003F000000}"/>
    <cellStyle name="Moneda 2 3" xfId="11" xr:uid="{00000000-0005-0000-0000-000040000000}"/>
    <cellStyle name="Moneda 2 3 2" xfId="32" xr:uid="{00000000-0005-0000-0000-000041000000}"/>
    <cellStyle name="Moneda 2 3 3" xfId="60" xr:uid="{00000000-0005-0000-0000-000042000000}"/>
    <cellStyle name="Moneda 2 4" xfId="22" xr:uid="{00000000-0005-0000-0000-000043000000}"/>
    <cellStyle name="Moneda 2 5" xfId="50" xr:uid="{00000000-0005-0000-0000-000044000000}"/>
    <cellStyle name="Moneda 3" xfId="5" xr:uid="{00000000-0005-0000-0000-000045000000}"/>
    <cellStyle name="Moneda 3 2" xfId="15" xr:uid="{00000000-0005-0000-0000-000046000000}"/>
    <cellStyle name="Moneda 3 2 2" xfId="36" xr:uid="{00000000-0005-0000-0000-000047000000}"/>
    <cellStyle name="Moneda 3 2 3" xfId="64" xr:uid="{00000000-0005-0000-0000-000048000000}"/>
    <cellStyle name="Moneda 3 3" xfId="26" xr:uid="{00000000-0005-0000-0000-000049000000}"/>
    <cellStyle name="Moneda 3 4" xfId="54" xr:uid="{00000000-0005-0000-0000-00004A000000}"/>
    <cellStyle name="Moneda 4" xfId="9" xr:uid="{00000000-0005-0000-0000-00004B000000}"/>
    <cellStyle name="Moneda 4 2" xfId="30" xr:uid="{00000000-0005-0000-0000-00004C000000}"/>
    <cellStyle name="Moneda 4 3" xfId="58" xr:uid="{00000000-0005-0000-0000-00004D000000}"/>
    <cellStyle name="Moneda 5" xfId="19" xr:uid="{00000000-0005-0000-0000-00004E000000}"/>
    <cellStyle name="Moneda 5 2" xfId="40" xr:uid="{00000000-0005-0000-0000-00004F000000}"/>
    <cellStyle name="Moneda 5 3" xfId="68" xr:uid="{00000000-0005-0000-0000-000050000000}"/>
    <cellStyle name="Moneda 6" xfId="20" xr:uid="{00000000-0005-0000-0000-000051000000}"/>
    <cellStyle name="Moneda 7" xfId="41" xr:uid="{00000000-0005-0000-0000-000052000000}"/>
    <cellStyle name="Moneda 8" xfId="43" xr:uid="{00000000-0005-0000-0000-000053000000}"/>
    <cellStyle name="Moneda 9" xfId="42" xr:uid="{00000000-0005-0000-0000-000054000000}"/>
    <cellStyle name="Normal" xfId="0" builtinId="0"/>
    <cellStyle name="Normal 2" xfId="71" xr:uid="{00000000-0005-0000-0000-000056000000}"/>
    <cellStyle name="Normal 2 2" xfId="70" xr:uid="{00000000-0005-0000-0000-000057000000}"/>
    <cellStyle name="Porcentaje" xfId="87" builtinId="5"/>
    <cellStyle name="Porcentaje 2" xfId="89" xr:uid="{00000000-0005-0000-0000-000059000000}"/>
    <cellStyle name="Porcentual 4" xfId="72" xr:uid="{00000000-0005-0000-0000-00005A000000}"/>
  </cellStyles>
  <dxfs count="3">
    <dxf>
      <fill>
        <patternFill>
          <bgColor rgb="FF00B050"/>
        </patternFill>
      </fill>
    </dxf>
    <dxf>
      <fill>
        <patternFill>
          <bgColor rgb="FFFFFF00"/>
        </patternFill>
      </fill>
    </dxf>
    <dxf>
      <fill>
        <patternFill>
          <bgColor rgb="FF00B050"/>
        </patternFill>
      </fill>
    </dxf>
  </dxfs>
  <tableStyles count="0" defaultTableStyle="TableStyleMedium2" defaultPivotStyle="PivotStyleLight16"/>
  <colors>
    <mruColors>
      <color rgb="FF0000FF"/>
      <color rgb="FFABEE16"/>
      <color rgb="FFDAFABC"/>
      <color rgb="FFEAE894"/>
      <color rgb="FFACEABF"/>
      <color rgb="FFE49CCC"/>
      <color rgb="FF81ABFF"/>
      <color rgb="FF8BED83"/>
      <color rgb="FF33CCCC"/>
      <color rgb="FF53CD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UMPLIMIENTO%20DE%20ACTIVIDADES%20%20PLANES%20DE%20ACCION%202025.xlsx" TargetMode="External"/><Relationship Id="rId1" Type="http://schemas.openxmlformats.org/officeDocument/2006/relationships/image" Target="../media/image1.jpe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21</xdr:col>
      <xdr:colOff>77558</xdr:colOff>
      <xdr:row>0</xdr:row>
      <xdr:rowOff>16565</xdr:rowOff>
    </xdr:from>
    <xdr:to>
      <xdr:col>26</xdr:col>
      <xdr:colOff>133509</xdr:colOff>
      <xdr:row>2</xdr:row>
      <xdr:rowOff>108852</xdr:rowOff>
    </xdr:to>
    <xdr:pic>
      <xdr:nvPicPr>
        <xdr:cNvPr id="7" name="Imagen 6" descr="C:\Users\Dm\AppData\Local\Packages\Microsoft.Windows.Photos_8wekyb3d8bbwe\TempState\ShareServiceTempFolder\LOGO ALCALDIA INSTITUTO 2_Mesa de trabajo 1.jpeg">
          <a:extLst>
            <a:ext uri="{FF2B5EF4-FFF2-40B4-BE49-F238E27FC236}">
              <a16:creationId xmlns:a16="http://schemas.microsoft.com/office/drawing/2014/main" id="{87C84D26-5D90-4B9F-9C58-8587232A6BC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965" b="36363"/>
        <a:stretch/>
      </xdr:blipFill>
      <xdr:spPr bwMode="auto">
        <a:xfrm>
          <a:off x="24502971" y="16565"/>
          <a:ext cx="2117334" cy="629478"/>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207065</xdr:colOff>
      <xdr:row>0</xdr:row>
      <xdr:rowOff>1</xdr:rowOff>
    </xdr:from>
    <xdr:to>
      <xdr:col>3</xdr:col>
      <xdr:colOff>737152</xdr:colOff>
      <xdr:row>2</xdr:row>
      <xdr:rowOff>0</xdr:rowOff>
    </xdr:to>
    <xdr:sp macro="" textlink="">
      <xdr:nvSpPr>
        <xdr:cNvPr id="2" name="Freeform 71">
          <a:hlinkClick xmlns:r="http://schemas.openxmlformats.org/officeDocument/2006/relationships" r:id="rId2"/>
          <a:extLst>
            <a:ext uri="{FF2B5EF4-FFF2-40B4-BE49-F238E27FC236}">
              <a16:creationId xmlns:a16="http://schemas.microsoft.com/office/drawing/2014/main" id="{4B3B0642-7FD4-4299-BF32-499E4CA80C73}"/>
            </a:ext>
          </a:extLst>
        </xdr:cNvPr>
        <xdr:cNvSpPr/>
      </xdr:nvSpPr>
      <xdr:spPr>
        <a:xfrm>
          <a:off x="2335695" y="1"/>
          <a:ext cx="530087" cy="496956"/>
        </a:xfrm>
        <a:custGeom>
          <a:avLst/>
          <a:gdLst/>
          <a:ahLst/>
          <a:cxnLst/>
          <a:rect l="l" t="t" r="r" b="b"/>
          <a:pathLst>
            <a:path w="1051118" h="1074563">
              <a:moveTo>
                <a:pt x="0" y="0"/>
              </a:moveTo>
              <a:lnTo>
                <a:pt x="1051118" y="0"/>
              </a:lnTo>
              <a:lnTo>
                <a:pt x="1051118" y="1074563"/>
              </a:lnTo>
              <a:lnTo>
                <a:pt x="0" y="1074563"/>
              </a:lnTo>
              <a:lnTo>
                <a:pt x="0" y="0"/>
              </a:lnTo>
              <a:close/>
            </a:path>
          </a:pathLst>
        </a:custGeom>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xdr:spPr>
      <xdr:txBody>
        <a:bodyPr wrap="square"/>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mctgovco.sharepoint.com/:f:/s/INFORMESDELMIPG2025/EpCmOIjHoxRNoawgP1PU5vkB5VzTW5kuMYx0M_sIh7p6hw?e=qGvXvb" TargetMode="External"/><Relationship Id="rId2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OL%C3%8DTICA%20DE%20RESPALDO%20DE%20INFORMACI%C3%93N&amp;viewid=0daf5fde%2D7e61%2D42f9%2Da675%2Dca901ce36d6f&amp;CT=1757004421400&amp;OR=OWA%2DNT%2DMail&amp;CID=839bb711%2D1b40%2D69d0%2D451e%2De81f8db90804&amp;e=2%3AfyRiwj&amp;at=9" TargetMode="External"/><Relationship Id="rId42" Type="http://schemas.openxmlformats.org/officeDocument/2006/relationships/hyperlink" Target="https://imctgovco.sharepoint.com/:f:/s/INFORMESDELMIPG2025/EjZBRiU50CpDlp3GoYqfUgEBqrK8_pOoo0sBVQNmoVd60g?e=hqWRI7" TargetMode="External"/><Relationship Id="rId63" Type="http://schemas.openxmlformats.org/officeDocument/2006/relationships/hyperlink" Target="https://imctgovco.sharepoint.com/:f:/s/INFORMESDELMIPG2025/EilSmYdxSGZIs0BJ2xENYDwBpc9SFX1vzNHInp2mzulidw?e=GG6q7V" TargetMode="External"/><Relationship Id="rId8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38"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59" Type="http://schemas.openxmlformats.org/officeDocument/2006/relationships/hyperlink" Target="https://imctgovco.sharepoint.com/:f:/s/INFORMESDELMIPG2025/IgDGYDVE44ZVQYMPi20B2cn2AdkJ5OcXsxug7J7MBpmA7lY?e=7fHJlM" TargetMode="External"/><Relationship Id="rId170" Type="http://schemas.openxmlformats.org/officeDocument/2006/relationships/hyperlink" Target="https://imctgovco.sharepoint.com/:f:/s/INFORMESDELMIPG2025/IgCWiOIH-U1EQZ9AsPclx-aOAZ1hll1aiYhLrQlJHQeBKHU?e=QZSoaN" TargetMode="External"/><Relationship Id="rId191" Type="http://schemas.openxmlformats.org/officeDocument/2006/relationships/hyperlink" Target="https://imctgovco.sharepoint.com/:f:/s/INFORMESDELMIPG2025/IgCLjQPpSOkITqnVxawfssSzAQlLvZ7QqEnRdAeitnvwSek?e=yAviQG" TargetMode="External"/><Relationship Id="rId205" Type="http://schemas.openxmlformats.org/officeDocument/2006/relationships/hyperlink" Target="https://imct.gov.co/participa/planeacion-y-presupuesto-participativo/planes-estrategicos-sectoriales-e-institucionales/" TargetMode="External"/><Relationship Id="rId107" Type="http://schemas.openxmlformats.org/officeDocument/2006/relationships/hyperlink" Target="https://imctgovco.sharepoint.com/:f:/s/INFORMESDELMIPG2025/Em-64VKjNkBOsJiYSrG4HJYBSS1lO_CQZ5ZE0xADN2aOGw?e=cYLjTt" TargetMode="External"/><Relationship Id="rId1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FIREWALL%5FANTIVIRUS&amp;viewid=0daf5fde%2D7e61%2D42f9%2Da675%2Dca901ce36d6f&amp;CT=1757004421400&amp;OR=OWA%2DNT%2DMail&amp;CID=839bb711%2D1b40%2D69d0%2D451e%2De81f8db90804&amp;e=2%3AfyRiwj&amp;at=9" TargetMode="External"/><Relationship Id="rId32"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53" Type="http://schemas.openxmlformats.org/officeDocument/2006/relationships/hyperlink" Target="https://imctgovco.sharepoint.com/:f:/s/INFORMESDELMIPG2025/Eloeu2rDw-ZBmA6GaMutiV0BDpS84z1uifg67hQaDyK4Lg?e=yLtrcZ" TargetMode="External"/><Relationship Id="rId7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amp;viewid=0daf5fde%2D7e61%2D42f9%2Da675%2Dca901ce36d6f&amp;CT=1757004421400&amp;OR=OWA%2DNT%2DMail&amp;CID=839bb711%2D1b40%2D69d0%2D451e%2De81f8db90804&amp;e=2%3AfyRiwj&amp;at=9" TargetMode="External"/><Relationship Id="rId128" Type="http://schemas.openxmlformats.org/officeDocument/2006/relationships/hyperlink" Target="https://imctgovco.sharepoint.com/:f:/s/INFORMESDELMIPG2025/IgAwXdorTGdhR6op5allpH1hAYkQ24L3cXZZjHUBHqKbKec?e=oI35lL" TargetMode="External"/><Relationship Id="rId149"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5" Type="http://schemas.openxmlformats.org/officeDocument/2006/relationships/hyperlink" Target="https://imctgovco-my.sharepoint.com/:f:/g/personal/gestioncalidad_imct_gov_co/EsgTHSNHCXpAkZppyZac2qgBRb8VZYHd3l0pYRo7X0Aq7A?e=lORC84" TargetMode="External"/><Relationship Id="rId9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160" Type="http://schemas.openxmlformats.org/officeDocument/2006/relationships/hyperlink" Target="https://imctgovco.sharepoint.com/:f:/s/INFORMESDELMIPG2025/IgDqbWl710kxQJyWBoArhgNNAdkqzNnP5mZfYeY1p-h2uTo?e=jn5zxf" TargetMode="External"/><Relationship Id="rId181" Type="http://schemas.openxmlformats.org/officeDocument/2006/relationships/hyperlink" Target="https://imctgovco.sharepoint.com/:f:/s/INFORMESDELMIPG2025/IgBKcPXA4qVWTL5USY09i2kKAeIUzib89nCWAd1GXMnqIMw?e=RDe7Op" TargetMode="External"/><Relationship Id="rId22"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43" Type="http://schemas.openxmlformats.org/officeDocument/2006/relationships/hyperlink" Target="https://imctgovco.sharepoint.com/:f:/s/INFORMESDELMIPG2025/ElAg-eMgIGROtiYD5xBXFCIB2qGlCZG_ld6rJh6d-pxpDA?e=lOt5Sa" TargetMode="External"/><Relationship Id="rId64" Type="http://schemas.openxmlformats.org/officeDocument/2006/relationships/hyperlink" Target="https://imctgovco.sharepoint.com/:f:/s/INFORMESDELMIPG2025/EtLz7_IxBcBGhgdulDg-V7wBJV7-HnBHlnFbM5bF-KEygg?e=k8BTap" TargetMode="External"/><Relationship Id="rId118" Type="http://schemas.openxmlformats.org/officeDocument/2006/relationships/hyperlink" Target="https://imctgovco.sharepoint.com/:f:/s/INFORMESDELMIPG2025/IgBRQthV3G0ERK7dZXispFoAAbSL2Gy9_8ekNTJD0fkaaFA?e=xuZTaY" TargetMode="External"/><Relationship Id="rId139"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8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50"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1" Type="http://schemas.openxmlformats.org/officeDocument/2006/relationships/hyperlink" Target="https://imctgovco.sharepoint.com/:f:/s/INFORMESDELMIPG2025/IgA1J3O25-26QZYEHzmTxc7jAYIEGZcTphzY8BHwEPDrUUo?e=Z2JjuZ" TargetMode="External"/><Relationship Id="rId192" Type="http://schemas.openxmlformats.org/officeDocument/2006/relationships/hyperlink" Target="https://imctgovco.sharepoint.com/:f:/s/INFORMESDELMIPG2025/IgCrY5z6-Fu2SpIw_JN421BzAcfUj8EByidU9l0e5ad3PE0?e=i0fbtY" TargetMode="External"/><Relationship Id="rId206" Type="http://schemas.openxmlformats.org/officeDocument/2006/relationships/printerSettings" Target="../printerSettings/printerSettings2.bin"/><Relationship Id="rId12"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ACTUALIZACI%C3%93N%20PAGINA%20WEB&amp;viewid=0daf5fde%2D7e61%2D42f9%2Da675%2Dca901ce36d6f&amp;CT=1757004421400&amp;OR=OWA%2DNT%2DMail&amp;CID=839bb711%2D1b40%2D69d0%2D451e%2De81f8db90804&amp;e=2%3AfyRiwj&amp;at=9" TargetMode="External"/><Relationship Id="rId3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08" Type="http://schemas.openxmlformats.org/officeDocument/2006/relationships/hyperlink" Target="https://imctgovco.sharepoint.com/:f:/s/INFORMESDELMIPG2025/EoCA2XR6fi5FsSq6slXn6w4BS2OlrepEPfD-O3rp1vxf7A?e=xWfcO9" TargetMode="External"/><Relationship Id="rId129"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54" Type="http://schemas.openxmlformats.org/officeDocument/2006/relationships/hyperlink" Target="https://imctgovco.sharepoint.com/:f:/s/INFORMESDELMIPG2025/EiRC2svP5ehBkHOQYCCmQykBSdsURt9Qh9sOhYcOgYA9yw?e=7LGC8M" TargetMode="External"/><Relationship Id="rId7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OL%C3%8DTICA%20DE%20RESPALDO%20DE%20INFORMACI%C3%93N&amp;viewid=0daf5fde%2D7e61%2D42f9%2Da675%2Dca901ce36d6f&amp;CT=1757004421400&amp;OR=OWA%2DNT%2DMail&amp;CID=839bb711%2D1b40%2D69d0%2D451e%2De81f8db90804&amp;e=2%3AfyRiwj&amp;at=9" TargetMode="External"/><Relationship Id="rId96" Type="http://schemas.openxmlformats.org/officeDocument/2006/relationships/hyperlink" Target="https://imctgovco.sharepoint.com/:f:/s/INFORMESDELMIPG2025/Eo09FceapB9EgYooP2t6hi0BmdoEOLqIhgMDChfhFIQxnw?e=In66wh" TargetMode="External"/><Relationship Id="rId140"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1" Type="http://schemas.openxmlformats.org/officeDocument/2006/relationships/hyperlink" Target="https://imctgovco.sharepoint.com/:f:/s/INFORMESDELMIPG2025/IgCWiOIH-U1EQZ9AsPclx-aOAZ1hll1aiYhLrQlJHQeBKHU?e=QZSoaN" TargetMode="External"/><Relationship Id="rId182" Type="http://schemas.openxmlformats.org/officeDocument/2006/relationships/hyperlink" Target="https://imctgovco.sharepoint.com/:f:/s/INFORMESDELMIPG2025/IgBJkaVdA367T4LtnTQ_0si4AecQZewwlglEknoyguOfv0Y?e=5It1Ir" TargetMode="External"/><Relationship Id="rId6" Type="http://schemas.openxmlformats.org/officeDocument/2006/relationships/hyperlink" Target="https://imctgovco-my.sharepoint.com/:f:/g/personal/gestioncalidad_imct_gov_co/Epr5c81TH35JqA-S7IkCeboB8Lq8aMAH-l2JrGERLdLrpw?e=m2AKxP" TargetMode="External"/><Relationship Id="rId2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119" Type="http://schemas.openxmlformats.org/officeDocument/2006/relationships/hyperlink" Target="https://imctgovco.sharepoint.com/:f:/s/INFORMESDELMIPG2025/IgB93jsC7UoGSaJNtfTBw9YLAadBUuGoWOw2nfYFKhRayd8?e=5Fz9cG" TargetMode="External"/><Relationship Id="rId44" Type="http://schemas.openxmlformats.org/officeDocument/2006/relationships/hyperlink" Target="https://imctgovco.sharepoint.com/:f:/s/INFORMESDELMIPG2025/Elu16nKD5FtBjV2dE6VusHMBPLDDX-eTpHboRVYggmBWCA?e=N8TVcx" TargetMode="External"/><Relationship Id="rId65" Type="http://schemas.openxmlformats.org/officeDocument/2006/relationships/hyperlink" Target="https://imctgovco.sharepoint.com/:f:/s/INFORMESDELMIPG2025/EsGFHoQ0weNJs7CZfTfSoq4BV1RJfOUPuCvLfmFcogN2oQ?e=KhD3yj" TargetMode="External"/><Relationship Id="rId86"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30"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151"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2" Type="http://schemas.openxmlformats.org/officeDocument/2006/relationships/hyperlink" Target="https://imctgovco.sharepoint.com/:f:/s/INFORMESDELMIPG2025/IgC7X6cCwP4IT6oLgk-2cqwDAbuYra_VmkmQX_0rfa1M7RE?e=22G5UA" TargetMode="External"/><Relationship Id="rId193" Type="http://schemas.openxmlformats.org/officeDocument/2006/relationships/hyperlink" Target="https://imctgovco.sharepoint.com/:f:/s/INFORMESDELMIPG2025/IgBQ6Khr-mZ5T4HDRo-U_Xx4AcgKl9nO4MoiYwBxPqYyQPM?e=bzbD3e" TargetMode="External"/><Relationship Id="rId207" Type="http://schemas.openxmlformats.org/officeDocument/2006/relationships/drawing" Target="../drawings/drawing1.xml"/><Relationship Id="rId1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CAPACITACI%C3%93N%20HERRAMIENTA%20DIGITAL&amp;viewid=0daf5fde%2D7e61%2D42f9%2Da675%2Dca901ce36d6f&amp;CT=1757004421400&amp;OR=OWA%2DNT%2DMail&amp;CID=839bb711%2D1b40%2D69d0%2D451e%2De81f8db90804&amp;e=2%3AfyRiwj&amp;at=9" TargetMode="External"/><Relationship Id="rId109" Type="http://schemas.openxmlformats.org/officeDocument/2006/relationships/hyperlink" Target="https://imctgovco.sharepoint.com/:f:/s/INFORMESDELMIPG2025/IgBxTILuj-PESIgSt0Cz5QsHAYdwGU0YXa8g1D15Uf8Cydw?e=dhEzMx" TargetMode="External"/><Relationship Id="rId3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55" Type="http://schemas.openxmlformats.org/officeDocument/2006/relationships/hyperlink" Target="https://imctgovco.sharepoint.com/:f:/s/INFORMESDELMIPG2025/EvcyLoN7FIBElZ53ixYG2a8BaQAFQveBoQznfBV4Pr89pg?e=by4mc2" TargetMode="External"/><Relationship Id="rId76"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97" Type="http://schemas.openxmlformats.org/officeDocument/2006/relationships/hyperlink" Target="https://imctgovco.sharepoint.com/:f:/s/INFORMESDELMIPG2025/EoQPzAn-ezJCq4VACZrZsF0BVMCT41A1u-FYwl2FpSkWlw?e=ViKcOW" TargetMode="External"/><Relationship Id="rId120" Type="http://schemas.openxmlformats.org/officeDocument/2006/relationships/hyperlink" Target="https://imctgovco.sharepoint.com/:f:/s/INFORMESDELMIPG2025/IgD-DPvMwgiORrjNIx324ygSAV4tLgqZJ2WRHxiLw-cHFio?e=0Kv8DR" TargetMode="External"/><Relationship Id="rId141"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7" Type="http://schemas.openxmlformats.org/officeDocument/2006/relationships/hyperlink" Target="https://imctgovco-my.sharepoint.com/:f:/g/personal/gestioncalidad_imct_gov_co/EoXo8O1WqNVCrSMJS__WGt0BF0fZ_AwGBCz9e5FCIn15XA?e=ugaN8C" TargetMode="External"/><Relationship Id="rId162" Type="http://schemas.openxmlformats.org/officeDocument/2006/relationships/hyperlink" Target="https://imctgovco.sharepoint.com/:f:/s/INFORMESDELMIPG2025/IgA1J3O25-26QZYEHzmTxc7jAYIEGZcTphzY8BHwEPDrUUo?e=Z2JjuZ" TargetMode="External"/><Relationship Id="rId183" Type="http://schemas.openxmlformats.org/officeDocument/2006/relationships/hyperlink" Target="https://imctgovco.sharepoint.com/:f:/s/INFORMESDELMIPG2025/IgBJkaVdA367T4LtnTQ_0si4AecQZewwlglEknoyguOfv0Y?e=5It1Ir" TargetMode="External"/><Relationship Id="rId2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45" Type="http://schemas.openxmlformats.org/officeDocument/2006/relationships/hyperlink" Target="https://imctgovco.sharepoint.com/:f:/s/INFORMESDELMIPG2025/EsTpMHAiY-RFkm01940Am70BKulB6z5OJ6wtNPqZpFTByg?e=CluZrG" TargetMode="External"/><Relationship Id="rId66" Type="http://schemas.openxmlformats.org/officeDocument/2006/relationships/hyperlink" Target="https://imctgovco.sharepoint.com/:f:/s/INFORMESDELMIPG2025/EuyUKzBcrINHsrmQ2znRlHYB3jfIvrGHdJL_aVZxaHuSdQ?e=kUiZj1" TargetMode="External"/><Relationship Id="rId87"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10" Type="http://schemas.openxmlformats.org/officeDocument/2006/relationships/hyperlink" Target="https://imctgovco.sharepoint.com/:f:/s/INFORMESDELMIPG2025/ErC143Gj-F1BjG5mOkFsdacBtzIjZMILKP335S540600yg?e=1GhQgQ" TargetMode="External"/><Relationship Id="rId131"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61" Type="http://schemas.openxmlformats.org/officeDocument/2006/relationships/hyperlink" Target="https://imctgovco.sharepoint.com/:f:/s/INFORMESDELMIPG2025/EilSmYdxSGZIs0BJ2xENYDwBpc9SFX1vzNHInp2mzulidw?e=GG6q7V" TargetMode="External"/><Relationship Id="rId82"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DE%20CONTINUIDAD%20DEL%20NEGOCIO&amp;viewid=0daf5fde%2D7e61%2D42f9%2Da675%2Dca901ce36d6f&amp;CT=1757004421400&amp;OR=OWA%2DNT%2DMail&amp;CID=839bb711%2D1b40%2D69d0%2D451e%2De81f8db90804&amp;e=2%3AfyRiwj&amp;at=9" TargetMode="External"/><Relationship Id="rId152"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3" Type="http://schemas.openxmlformats.org/officeDocument/2006/relationships/hyperlink" Target="https://imctgovco.sharepoint.com/:f:/s/INFORMESDELMIPG2025/IgCiaMQe9MLkTbhqcGrtACylAWXje_irPA-DCnuHXIR5Y5Q?e=VueB6P" TargetMode="External"/><Relationship Id="rId194" Type="http://schemas.openxmlformats.org/officeDocument/2006/relationships/hyperlink" Target="https://imctgovco.sharepoint.com/:f:/s/INFORMESDELMIPG2025/IgCVq3-xu3frSaEmISuypwyeAchUyoJF2bdHNzSadUEh4pk?e=yc041U" TargetMode="External"/><Relationship Id="rId199" Type="http://schemas.openxmlformats.org/officeDocument/2006/relationships/hyperlink" Target="https://imctgovco.sharepoint.com/:f:/s/INFORMESDELMIPG2025/IgBJkaVdA367T4LtnTQ_0si4AecQZewwlglEknoyguOfv0Y?e=y07JKJ" TargetMode="External"/><Relationship Id="rId203" Type="http://schemas.openxmlformats.org/officeDocument/2006/relationships/hyperlink" Target="https://imct.gov.co/participa/planeacion-y-presupuesto-participativo/planes-estrategicos-sectoriales-e-institucionales/" TargetMode="External"/><Relationship Id="rId208" Type="http://schemas.openxmlformats.org/officeDocument/2006/relationships/vmlDrawing" Target="../drawings/vmlDrawing1.vml"/><Relationship Id="rId19" Type="http://schemas.openxmlformats.org/officeDocument/2006/relationships/hyperlink" Target="https://imctgovco.sharepoint.com/:f:/s/INFORMESDELMIPG2025/EinwSxZDaLJMnfOVsnieOc8BeGOX1TFzRmqItRIlWrT7nA?e=uFrIic" TargetMode="External"/><Relationship Id="rId1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GESTI%C3%93N%20DE%20SEGURIDAD%20DE%20LA%20INFORMACI%C3%93N&amp;viewid=0daf5fde%2D7e61%2D42f9%2Da675%2Dca901ce36d6f&amp;CT=1757004421400&amp;OR=OWA%2DNT%2DMail&amp;CID=839bb711%2D1b40%2D69d0%2D451e%2De81f8db90804&amp;e=2%3AfyRiwj&amp;at=9" TargetMode="External"/><Relationship Id="rId30"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3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56" Type="http://schemas.openxmlformats.org/officeDocument/2006/relationships/hyperlink" Target="https://imctgovco.sharepoint.com/:f:/s/INFORMESDELMIPG2025/ErRlcf3Yb5pDmopUJO2hxIsB1KR669-dFSoeFhvl720_VQ?e=XjbdwD" TargetMode="External"/><Relationship Id="rId77"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100" Type="http://schemas.openxmlformats.org/officeDocument/2006/relationships/hyperlink" Target="https://imctgovco.sharepoint.com/:f:/s/INFORMESDELMIPG2025/EvFi0AwMz95On2wHPIrmJf4BNQZbTDGwqziXg2rkauCiFg?e=nNiDVT" TargetMode="External"/><Relationship Id="rId105" Type="http://schemas.openxmlformats.org/officeDocument/2006/relationships/hyperlink" Target="https://imctgovco.sharepoint.com/:f:/s/INFORMESDELMIPG2025/EjVn11amLCpJpnndycC0O38B94uwVCSLNEUu4ji1pcAwkQ?e=7ZUHVi" TargetMode="External"/><Relationship Id="rId126" Type="http://schemas.openxmlformats.org/officeDocument/2006/relationships/hyperlink" Target="https://imctgovco.sharepoint.com/:f:/s/INFORMESDELMIPG2025/IgBtSoW-39JGRZ8M3SBLdqz1ARpo9sJPeIZKYMji8tEi-yo?e=AGb2Jp" TargetMode="External"/><Relationship Id="rId147"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8" Type="http://schemas.openxmlformats.org/officeDocument/2006/relationships/hyperlink" Target="https://imctgovco.sharepoint.com/:f:/s/INFORMESDELMIPG2025/IgCk9abQn0nNQZiKS1vCGL3EAb87053SDgwTGfJvQe0Ap9k?e=RhRGGH" TargetMode="External"/><Relationship Id="rId8" Type="http://schemas.openxmlformats.org/officeDocument/2006/relationships/hyperlink" Target="https://imctgovco-my.sharepoint.com/:f:/g/personal/gestioncalidad_imct_gov_co/ErVayU1O9lRNj4twG9cVi3UBvfw9jJ6QiifzpKCxl5sr1A?e=wrtESL" TargetMode="External"/><Relationship Id="rId51" Type="http://schemas.openxmlformats.org/officeDocument/2006/relationships/hyperlink" Target="https://imctgovco.sharepoint.com/:f:/s/INFORMESDELMIPG2025/Epv1hCwPuyhAm1V_b4-Fq4kBe7pSemEt3czFwnpc42JfHg?e=7x9rLM" TargetMode="External"/><Relationship Id="rId72"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TargetMode="External"/><Relationship Id="rId9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TargetMode="External"/><Relationship Id="rId98" Type="http://schemas.openxmlformats.org/officeDocument/2006/relationships/hyperlink" Target="https://imctgovco.sharepoint.com/:f:/s/INFORMESDELMIPG2025/EsyE6jKaSjBMjPe4nIGRK0wBYi7H-SwzqrkQpT0kR5S9Zg?e=OaU4C7" TargetMode="External"/><Relationship Id="rId121" Type="http://schemas.openxmlformats.org/officeDocument/2006/relationships/hyperlink" Target="https://imctgovco.sharepoint.com/:f:/s/INFORMESDELMIPG2025/IgDmUHzjzICuTJu4XQQKNOMdAfpU4tIa34YCUFFx1aJPvck?e=NGSDjt" TargetMode="External"/><Relationship Id="rId142"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3" Type="http://schemas.openxmlformats.org/officeDocument/2006/relationships/hyperlink" Target="https://imctgovco.sharepoint.com/:f:/s/INFORMESDELMIPG2025/IgABpO5YmKJuR62lWZqI79-XAV157nRPX4UnQ6Tmm5Ld0-s?e=1o6mov" TargetMode="External"/><Relationship Id="rId184" Type="http://schemas.openxmlformats.org/officeDocument/2006/relationships/hyperlink" Target="https://imctgovco.sharepoint.com/:f:/s/INFORMESDELMIPG2025/IgBjrD2LreDeRrpR4PlNwWuRAUkz5yAWR2gEfbbOwd-iGrg?e=rfpAhK" TargetMode="External"/><Relationship Id="rId189" Type="http://schemas.openxmlformats.org/officeDocument/2006/relationships/hyperlink" Target="https://imctgovco.sharepoint.com/:f:/s/INFORMESDELMIPG2025/IgAhdJOg3b4WRLFwdIos84OpAQ9baUx8zWgh3RZl0yRxTx0?e=RMHrgQ" TargetMode="External"/><Relationship Id="rId3" Type="http://schemas.openxmlformats.org/officeDocument/2006/relationships/hyperlink" Target="https://imctgovco-my.sharepoint.com/:f:/g/personal/gestioncalidad_imct_gov_co/Em53GthWqctBmxP5J8qNX3wBn_0X6G1ccJA4LEvJHz1K3g?e=8zLtD7" TargetMode="External"/><Relationship Id="rId2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TILLA%20DE%20ANALISIS%20DE%20VULNERABILIDAD&amp;viewid=0daf5fde%2D7e61%2D42f9%2Da675%2Dca901ce36d6f&amp;CT=1757004421400&amp;OR=OWA%2DNT%2DMail&amp;CID=839bb711%2D1b40%2D69d0%2D451e%2De81f8db90804&amp;e=2%3AfyRiwj&amp;at=9" TargetMode="External"/><Relationship Id="rId46" Type="http://schemas.openxmlformats.org/officeDocument/2006/relationships/hyperlink" Target="https://imctgovco.sharepoint.com/:f:/s/INFORMESDELMIPG2025/EsTpMHAiY-RFkm01940Am70BKulB6z5OJ6wtNPqZpFTByg?e=CluZrG" TargetMode="External"/><Relationship Id="rId67" Type="http://schemas.openxmlformats.org/officeDocument/2006/relationships/hyperlink" Target="https://imctgovco.sharepoint.com/:f:/s/INFORMESDELMIPG2025/Epv1hCwPuyhAm1V_b4-Fq4kBe7pSemEt3czFwnpc42JfHg?e=7x9rLM" TargetMode="External"/><Relationship Id="rId116" Type="http://schemas.openxmlformats.org/officeDocument/2006/relationships/hyperlink" Target="https://imctgovco.sharepoint.com/:f:/s/INFORMESDELMIPG2025/Erylnihqg_pNs1Vki1jxWWIB8aOi8kil5itTE5haeecvoA?e=4a5VRN" TargetMode="External"/><Relationship Id="rId137"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58" Type="http://schemas.openxmlformats.org/officeDocument/2006/relationships/hyperlink" Target="https://imctgovco.sharepoint.com/:f:/s/INFORMESDELMIPG2025/IgA1J3O25-26QZYEHzmTxc7jAYIEGZcTphzY8BHwEPDrUUo?e=Z2JjuZ" TargetMode="External"/><Relationship Id="rId20" Type="http://schemas.openxmlformats.org/officeDocument/2006/relationships/hyperlink" Target="https://imctgovco.sharepoint.com/:f:/s/INFORMESDELMIPG2025/ErJtrvZoPwFOqRnm0Ow8IdQBuDmjONX0Bx9rZx6lAVdYrA?e=quZWkg" TargetMode="External"/><Relationship Id="rId4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62" Type="http://schemas.openxmlformats.org/officeDocument/2006/relationships/hyperlink" Target="https://imctgovco.sharepoint.com/:f:/s/INFORMESDELMIPG2025/EilSmYdxSGZIs0BJ2xENYDwBpc9SFX1vzNHInp2mzulidw?e=GG6q7V" TargetMode="External"/><Relationship Id="rId8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OLITICA%20DE%20SEGURIDAD&amp;viewid=0daf5fde%2D7e61%2D42f9%2Da675%2Dca901ce36d6f&amp;CT=1757004421400&amp;OR=OWA%2DNT%2DMail&amp;CID=839bb711%2D1b40%2D69d0%2D451e%2De81f8db90804&amp;e=2%3AfyRiwj&amp;at=9" TargetMode="External"/><Relationship Id="rId88"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111" Type="http://schemas.openxmlformats.org/officeDocument/2006/relationships/hyperlink" Target="https://imctgovco.sharepoint.com/:f:/s/INFORMESDELMIPG2025/Eqd5nvw--f1JuqlVQqukGNoBarHTXQnNb4l8pJ77u7huYA?e=VOvCTk" TargetMode="External"/><Relationship Id="rId132"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153"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4" Type="http://schemas.openxmlformats.org/officeDocument/2006/relationships/hyperlink" Target="https://imctgovco.sharepoint.com/:f:/s/INFORMESDELMIPG2025/IgCiaMQe9MLkTbhqcGrtACylAWXje_irPA-DCnuHXIR5Y5Q?e=VueB6P" TargetMode="External"/><Relationship Id="rId179" Type="http://schemas.openxmlformats.org/officeDocument/2006/relationships/hyperlink" Target="https://imctgovco.sharepoint.com/:f:/s/INFORMESDELMIPG2025/IgC63ePF-BgTRYEQ9D2spRJKAT-58Fnnrj3Ss9-fWPFpygg?e=ebAXuP" TargetMode="External"/><Relationship Id="rId195" Type="http://schemas.openxmlformats.org/officeDocument/2006/relationships/hyperlink" Target="https://imctgovco.sharepoint.com/:f:/s/INFORMESDELMIPG2025/IgCrDOfzw2FKRaaE9rnNcUo5AQUJCWk13a4a3UDP5ikNk2U?e=JlHtgW" TargetMode="External"/><Relationship Id="rId209" Type="http://schemas.openxmlformats.org/officeDocument/2006/relationships/comments" Target="../comments1.xml"/><Relationship Id="rId190" Type="http://schemas.openxmlformats.org/officeDocument/2006/relationships/hyperlink" Target="https://imctgovco.sharepoint.com/:f:/s/INFORMESDELMIPG2025/IgAh4ZLNn-JMR6ryPYzhRbUyASoFbLwz8eovtmKQsNLAafw?e=6TGsEY" TargetMode="External"/><Relationship Id="rId204" Type="http://schemas.openxmlformats.org/officeDocument/2006/relationships/hyperlink" Target="https://imct.gov.co/participa/planeacion-y-presupuesto-participativo/planes-estrategicos-sectoriales-e-institucionales/" TargetMode="External"/><Relationship Id="rId15"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TargetMode="External"/><Relationship Id="rId36"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57" Type="http://schemas.openxmlformats.org/officeDocument/2006/relationships/hyperlink" Target="https://imctgovco.sharepoint.com/:f:/s/INFORMESDELMIPG2025/EubFDDDxiC1JtEGAbnN9h1oBq95SOAHknoICuURNDQ17Ug?e=U20q3E" TargetMode="External"/><Relationship Id="rId106" Type="http://schemas.openxmlformats.org/officeDocument/2006/relationships/hyperlink" Target="https://imctgovco.sharepoint.com/:x:/s/INFORMESDELMIPG2025/EUjI-c_hdMFGqeXetvsRRz0BzhCbJzWlZQmAtCXIbCWB7w?e=3jo0vv" TargetMode="External"/><Relationship Id="rId127" Type="http://schemas.openxmlformats.org/officeDocument/2006/relationships/hyperlink" Target="https://imctgovco.sharepoint.com/:f:/s/INFORMESDELMIPG2025/IgAsQdTcR_RuRIEEayZWezaVAcC4jU7sK_ci2IP9j9R_hPs?e=V2SbaK" TargetMode="External"/><Relationship Id="rId10" Type="http://schemas.openxmlformats.org/officeDocument/2006/relationships/hyperlink" Target="https://imctgovco-my.sharepoint.com/personal/gestioncalidad_imct_gov_co/_layouts/15/onedrive.aspx?id=%2Fpersonal%2Fgestioncalidad%5Fimct%5Fgov%5Fco%2FDocuments%2FEVIDENCIAS%20EN%20INFORMES%20INSTITUCIONALES%202025%2FPLANES%20INSTITUCIONALES%20DECRETO%20612%2FOFICINA%20ASESORA%20JUR%C3%8DDICA&amp;ga=1" TargetMode="External"/><Relationship Id="rId3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52" Type="http://schemas.openxmlformats.org/officeDocument/2006/relationships/hyperlink" Target="https://imctgovco.sharepoint.com/:f:/s/INFORMESDELMIPG2025/Eomvv3ARReFPsGc7JV7tpIcBoCh38022hgbX7tbywa1L0Q?e=ycskJk" TargetMode="External"/><Relationship Id="rId73"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DIRECTORIO%20DE%20SISTEMA%20DE%20INFORMACI%C3%93N&amp;viewid=0daf5fde%2D7e61%2D42f9%2Da675%2Dca901ce36d6f&amp;CT=1757004421400&amp;OR=OWA%2DNT%2DMail&amp;CID=839bb711%2D1b40%2D69d0%2D451e%2De81f8db90804&amp;e=2%3AfyRiwj&amp;at=9" TargetMode="External"/><Relationship Id="rId78"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TargetMode="External"/><Relationship Id="rId94"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99" Type="http://schemas.openxmlformats.org/officeDocument/2006/relationships/hyperlink" Target="https://imctgovco.sharepoint.com/:f:/s/INFORMESDELMIPG2025/Eou_tpCRrOBNlPRhLD-RkxcBQysYmXA0Q1eGK-zUWv9dGw?e=dc6C10" TargetMode="External"/><Relationship Id="rId101" Type="http://schemas.openxmlformats.org/officeDocument/2006/relationships/hyperlink" Target="https://imctgovco.sharepoint.com/:f:/s/INFORMESDELMIPG2025/EhlVxBs5T1BOpH2Yw4S0zNoBhvvKhe7qOMhGAD22KLtDSg?e=tVvuHO" TargetMode="External"/><Relationship Id="rId122" Type="http://schemas.openxmlformats.org/officeDocument/2006/relationships/hyperlink" Target="https://imctgovco.sharepoint.com/:f:/s/INFORMESDELMIPG2025/IgBcoaJMusfETbvk37UVoLRVAaGel0gBhnGsMpm4p6BX8Zs?e=VK0dVx" TargetMode="External"/><Relationship Id="rId143"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48"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4" Type="http://schemas.openxmlformats.org/officeDocument/2006/relationships/hyperlink" Target="https://imctgovco.sharepoint.com/:f:/s/INFORMESDELMIPG2025/EinwSxZDaLJMnfOVsnieOc8BeGOX1TFzRmqItRIlWrT7nA?e=uFrIic" TargetMode="External"/><Relationship Id="rId169" Type="http://schemas.openxmlformats.org/officeDocument/2006/relationships/hyperlink" Target="https://imctgovco.sharepoint.com/:f:/s/INFORMESDELMIPG2025/EinwSxZDaLJMnfOVsnieOc8BeGOX1TFzRmqItRIlWrT7nA?e=uFrIic" TargetMode="External"/><Relationship Id="rId185" Type="http://schemas.openxmlformats.org/officeDocument/2006/relationships/hyperlink" Target="https://imctgovco.sharepoint.com/:f:/s/INFORMESDELMIPG2025/IgBjrD2LreDeRrpR4PlNwWuRAUkz5yAWR2gEfbbOwd-iGrg?e=rfpAhK" TargetMode="External"/><Relationship Id="rId4" Type="http://schemas.openxmlformats.org/officeDocument/2006/relationships/hyperlink" Target="https://imctgovco-my.sharepoint.com/:f:/g/personal/gestioncalidad_imct_gov_co/Em1uyH2IkvtOoZzXPSXmiOoBxLJ1Tb3AGK5fYUYODTFC0w?e=NUt87D" TargetMode="External"/><Relationship Id="rId9" Type="http://schemas.openxmlformats.org/officeDocument/2006/relationships/hyperlink" Target="https://imctgovco-my.sharepoint.com/:f:/g/personal/gestioncalidad_imct_gov_co/Ep9RhBI70S1AoAVrw6f5jZYBlGu18oakiPNT5I0Q21cwlA?e=78Nro5" TargetMode="External"/><Relationship Id="rId180" Type="http://schemas.openxmlformats.org/officeDocument/2006/relationships/hyperlink" Target="https://imctgovco.sharepoint.com/:f:/s/INFORMESDELMIPG2025/IgBKcPXA4qVWTL5USY09i2kKAeIUzib89nCWAd1GXMnqIMw?e=RDe7Op" TargetMode="External"/><Relationship Id="rId26"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47" Type="http://schemas.openxmlformats.org/officeDocument/2006/relationships/hyperlink" Target="https://imctgovco.sharepoint.com/:f:/s/INFORMESDELMIPG2025/Egm1hI7Yg7pKqKug3dHbvloBaV8E3ROLis9ZyJIZQtjGNQ?e=8Cm0uJ" TargetMode="External"/><Relationship Id="rId68"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FIREWALL%5FANTIVIRUS&amp;viewid=0daf5fde%2D7e61%2D42f9%2Da675%2Dca901ce36d6f&amp;CT=1757004421400&amp;OR=OWA%2DNT%2DMail&amp;CID=839bb711%2D1b40%2D69d0%2D451e%2De81f8db90804&amp;e=2%3AfyRiwj&amp;at=9" TargetMode="External"/><Relationship Id="rId89"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12" Type="http://schemas.openxmlformats.org/officeDocument/2006/relationships/hyperlink" Target="https://imctgovco.sharepoint.com/:f:/s/INFORMESDELMIPG2025/EslpTA-dLnBKtA0HJaFKhAoB3wfQb-EVkEKFY02OR4J4pw?e=T0o0gS" TargetMode="External"/><Relationship Id="rId133"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154"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5" Type="http://schemas.openxmlformats.org/officeDocument/2006/relationships/hyperlink" Target="https://imctgovco.sharepoint.com/:f:/s/INFORMESDELMIPG2025/IgAwAPd7-a8hRYuf7z4u79tMAXV_Q1Y4EUjEovQ3JvMBzVI?e=ZYeeV5" TargetMode="External"/><Relationship Id="rId196" Type="http://schemas.openxmlformats.org/officeDocument/2006/relationships/hyperlink" Target="https://imctgovco.sharepoint.com/:f:/s/INFORMESDELMIPG2025/IgBOEILjHhbeQphGLC_ab7pmAUrqWXUgzH4bZ0oKFiVtjls?e=wOWBYh" TargetMode="External"/><Relationship Id="rId200" Type="http://schemas.openxmlformats.org/officeDocument/2006/relationships/hyperlink" Target="https://imctgovco.sharepoint.com/:f:/s/INFORMESDELMIPG2025/IgDfUITpt4cVQp2A5IvqMEynAfVtixflW1M8GMmX3LldfX4?e=R9c66L" TargetMode="External"/><Relationship Id="rId16"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DIRECTORIO%20DE%20SISTEMA%20DE%20INFORMACI%C3%93N&amp;viewid=0daf5fde%2D7e61%2D42f9%2Da675%2Dca901ce36d6f&amp;CT=1757004421400&amp;OR=OWA%2DNT%2DMail&amp;CID=839bb711%2D1b40%2D69d0%2D451e%2De81f8db90804&amp;e=2%3AfyRiwj&amp;at=9" TargetMode="External"/><Relationship Id="rId37"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58" Type="http://schemas.openxmlformats.org/officeDocument/2006/relationships/hyperlink" Target="https://imctgovco.sharepoint.com/:f:/s/INFORMESDELMIPG2025/EilSmYdxSGZIs0BJ2xENYDwBpc9SFX1vzNHInp2mzulidw?e=GG6q7V" TargetMode="External"/><Relationship Id="rId79"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TILLA%20DE%20ANALISIS%20DE%20VULNERABILIDAD&amp;viewid=0daf5fde%2D7e61%2D42f9%2Da675%2Dca901ce36d6f&amp;CT=1757004421400&amp;OR=OWA%2DNT%2DMail&amp;CID=839bb711%2D1b40%2D69d0%2D451e%2De81f8db90804&amp;e=2%3AfyRiwj&amp;at=9" TargetMode="External"/><Relationship Id="rId102" Type="http://schemas.openxmlformats.org/officeDocument/2006/relationships/hyperlink" Target="https://imctgovco.sharepoint.com/:f:/s/INFORMESDELMIPG2025/EkrZZRqKdl1KmwCzAE4Xx4oBB28kZgBkTPjfRlTmk0hI9A?e=S75hQh" TargetMode="External"/><Relationship Id="rId123" Type="http://schemas.openxmlformats.org/officeDocument/2006/relationships/hyperlink" Target="https://imctgovco.sharepoint.com/:f:/s/INFORMESDELMIPG2025/IgCm3EDCGwTSS7NPN6X9VqaAAQCRfX6PIdDrKT-Ou3MBA2I?e=dJJKgI" TargetMode="External"/><Relationship Id="rId144"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90"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165" Type="http://schemas.openxmlformats.org/officeDocument/2006/relationships/hyperlink" Target="https://imctgovco.sharepoint.com/:f:/s/INFORMESDELMIPG2025/IgCWiOIH-U1EQZ9AsPclx-aOAZ1hll1aiYhLrQlJHQeBKHU?e=QZSoaN" TargetMode="External"/><Relationship Id="rId186" Type="http://schemas.openxmlformats.org/officeDocument/2006/relationships/hyperlink" Target="https://imctgovco.sharepoint.com/:f:/s/INFORMESDELMIPG2025/IgBjrD2LreDeRrpR4PlNwWuRAUkz5yAWR2gEfbbOwd-iGrg?e=rfpAhK" TargetMode="External"/><Relationship Id="rId27"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48" Type="http://schemas.openxmlformats.org/officeDocument/2006/relationships/hyperlink" Target="https://imctgovco.sharepoint.com/:f:/s/INFORMESDELMIPG2025/En9PCwsJL0lNva1GgpAWghYBIuQsWpXrArbzFk7kWHiqjA?e=hfplpo" TargetMode="External"/><Relationship Id="rId69"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ACTUALIZACI%C3%93N%20PAGINA%20WEB&amp;viewid=0daf5fde%2D7e61%2D42f9%2Da675%2Dca901ce36d6f&amp;CT=1757004421400&amp;OR=OWA%2DNT%2DMail&amp;CID=839bb711%2D1b40%2D69d0%2D451e%2De81f8db90804&amp;e=2%3AfyRiwj&amp;at=9" TargetMode="External"/><Relationship Id="rId113" Type="http://schemas.openxmlformats.org/officeDocument/2006/relationships/hyperlink" Target="https://imctgovco.sharepoint.com/:f:/s/INFORMESDELMIPG2025/EhXjnJJx3DBBuHsEdiTvZxwBIk-RXyAw_plU6EZaAyDM2A?e=CQXjDH" TargetMode="External"/><Relationship Id="rId134"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80"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55"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6" Type="http://schemas.openxmlformats.org/officeDocument/2006/relationships/hyperlink" Target="https://imctgovco.sharepoint.com/:f:/s/INFORMESDELMIPG2025/IgDMf5braekUSbC7LVwNDQrOAYn1yKyXa9qn3fFny0_wzqQ?e=PVAbNS" TargetMode="External"/><Relationship Id="rId197" Type="http://schemas.openxmlformats.org/officeDocument/2006/relationships/hyperlink" Target="https://imctgovco.sharepoint.com/:f:/s/INFORMESDELMIPG2025/IgBJkaVdA367T4LtnTQ_0si4AecQZewwlglEknoyguOfv0Y?e=y07JKJ" TargetMode="External"/><Relationship Id="rId201" Type="http://schemas.openxmlformats.org/officeDocument/2006/relationships/hyperlink" Target="https://imctgovco.sharepoint.com/:f:/s/INFORMESDELMIPG2025/IgBJkaVdA367T4LtnTQ_0si4AecQZewwlglEknoyguOfv0Y?e=y07JKJ" TargetMode="External"/><Relationship Id="rId17"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amp;viewid=0daf5fde%2D7e61%2D42f9%2Da675%2Dca901ce36d6f&amp;CT=1757004421400&amp;OR=OWA%2DNT%2DMail&amp;CID=839bb711%2D1b40%2D69d0%2D451e%2De81f8db90804&amp;e=2%3AfyRiwj&amp;at=9" TargetMode="External"/><Relationship Id="rId38"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59" Type="http://schemas.openxmlformats.org/officeDocument/2006/relationships/hyperlink" Target="https://imctgovco.sharepoint.com/:f:/s/INFORMESDELMIPG2025/EilSmYdxSGZIs0BJ2xENYDwBpc9SFX1vzNHInp2mzulidw?e=GG6q7V" TargetMode="External"/><Relationship Id="rId103" Type="http://schemas.openxmlformats.org/officeDocument/2006/relationships/hyperlink" Target="https://imctgovco.sharepoint.com/:f:/s/INFORMESDELMIPG2025/Er40eXCfTbdOtuVOO_DrN7EBsu0KIIm5fSfurid3-zQRxg?e=SCFF4o" TargetMode="External"/><Relationship Id="rId124" Type="http://schemas.openxmlformats.org/officeDocument/2006/relationships/hyperlink" Target="https://imctgovco.sharepoint.com/:f:/s/INFORMESDELMIPG2025/IgBxTILuj-PESIgSt0Cz5QsHAYdwGU0YXa8g1D15Uf8Cydw?e=3bkE4x" TargetMode="External"/><Relationship Id="rId70"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CAPACITACI%C3%93N%20HERRAMIENTA%20DIGITAL&amp;viewid=0daf5fde%2D7e61%2D42f9%2Da675%2Dca901ce36d6f&amp;CT=1757004421400&amp;OR=OWA%2DNT%2DMail&amp;CID=839bb711%2D1b40%2D69d0%2D451e%2De81f8db90804&amp;e=2%3AfyRiwj&amp;at=9" TargetMode="External"/><Relationship Id="rId91"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145"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6" Type="http://schemas.openxmlformats.org/officeDocument/2006/relationships/hyperlink" Target="https://imctgovco.sharepoint.com/:f:/s/INFORMESDELMIPG2025/IgA1J3O25-26QZYEHzmTxc7jAYIEGZcTphzY8BHwEPDrUUo?e=Z2JjuZ" TargetMode="External"/><Relationship Id="rId187" Type="http://schemas.openxmlformats.org/officeDocument/2006/relationships/hyperlink" Target="https://imctgovco.sharepoint.com/:f:/s/INFORMESDELMIPG2025/IgCad1RStUojQJ_OLn7fl1FOAfUNrboNUqp7KcLqT59mYVM?e=bl1GNo" TargetMode="External"/><Relationship Id="rId1" Type="http://schemas.openxmlformats.org/officeDocument/2006/relationships/hyperlink" Target="https://imctgovco-my.sharepoint.com/personal/gestioncalidad_imct_gov_co/_layouts/15/onedrive.aspx?id=%2Fpersonal%2Fgestioncalidad%5Fimct%5Fgov%5Fco%2FDocuments%2FEVIDENCIAS%20EN%20INFORMES%20INSTITUCIONALES%202025%2FPLANES%20INSTITUCIONALES%20DECRETO%20612%2FOFICINA%20ASESORA%20JUR%C3%8DDICA&amp;ga=1" TargetMode="External"/><Relationship Id="rId28"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DE%20CONTINUIDAD%20DEL%20NEGOCIO&amp;viewid=0daf5fde%2D7e61%2D42f9%2Da675%2Dca901ce36d6f&amp;CT=1757004421400&amp;OR=OWA%2DNT%2DMail&amp;CID=839bb711%2D1b40%2D69d0%2D451e%2De81f8db90804&amp;e=2%3AfyRiwj&amp;at=9" TargetMode="External"/><Relationship Id="rId49" Type="http://schemas.openxmlformats.org/officeDocument/2006/relationships/hyperlink" Target="https://imctgovco.sharepoint.com/:f:/s/INFORMESDELMIPG2025/EvVXcfDnV6VKpob1Xg4PGYcBZVN79xEAyY2XWYfnHBKpXg?e=8eFZhu" TargetMode="External"/><Relationship Id="rId114" Type="http://schemas.openxmlformats.org/officeDocument/2006/relationships/hyperlink" Target="https://imctgovco.sharepoint.com/:f:/s/INFORMESDELMIPG2025/IgCV0a0_pQFFSbKtebfPmL9cAQT5OKjNZT0GsvQOBVket9s?e=1y1wkY" TargetMode="External"/><Relationship Id="rId60" Type="http://schemas.openxmlformats.org/officeDocument/2006/relationships/hyperlink" Target="https://imctgovco.sharepoint.com/:f:/s/INFORMESDELMIPG2025/EilSmYdxSGZIs0BJ2xENYDwBpc9SFX1vzNHInp2mzulidw?e=GG6q7V" TargetMode="External"/><Relationship Id="rId8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35"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156"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77" Type="http://schemas.openxmlformats.org/officeDocument/2006/relationships/hyperlink" Target="https://imctgovco.sharepoint.com/:f:/s/INFORMESDELMIPG2025/IgB712319-TaT4yiUc-E6lFiAZu6HG4zLpUE0cGv4PvUgzY?e=vybb8X" TargetMode="External"/><Relationship Id="rId198" Type="http://schemas.openxmlformats.org/officeDocument/2006/relationships/hyperlink" Target="https://imctgovco.sharepoint.com/:f:/s/INFORMESDELMIPG2025/IgBJkaVdA367T4LtnTQ_0si4AecQZewwlglEknoyguOfv0Y?e=y07JKJ" TargetMode="External"/><Relationship Id="rId202" Type="http://schemas.openxmlformats.org/officeDocument/2006/relationships/hyperlink" Target="https://imctgovco.sharepoint.com/:f:/s/INFORMESDELMIPG2025/IgC5f-EZSpvtRqVqs6ADZ40fATMkhBmvcgxn09mgM7KatQk?e=JHQZCY" TargetMode="External"/><Relationship Id="rId18" Type="http://schemas.openxmlformats.org/officeDocument/2006/relationships/hyperlink" Target="https://imctgovco.sharepoint.com/:f:/s/INFORMESDELMIPG2025/Ej872kXv6gFNtOKloLrXCT0BGJT_lnXBSKhNmgMmuJ4RGQ?e=CPpIuZ" TargetMode="External"/><Relationship Id="rId39"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TargetMode="External"/><Relationship Id="rId50" Type="http://schemas.openxmlformats.org/officeDocument/2006/relationships/hyperlink" Target="https://imctgovco.sharepoint.com/:f:/s/INFORMESDELMIPG2025/En9PCwsJL0lNva1GgpAWghYBIuQsWpXrArbzFk7kWHiqjA?e=hfplpo" TargetMode="External"/><Relationship Id="rId104" Type="http://schemas.openxmlformats.org/officeDocument/2006/relationships/hyperlink" Target="https://imctgovco.sharepoint.com/:f:/s/INFORMESDELMIPG2025/Eg_vnDx6_-NJgS3ekLK9KjkBZqyDGUOK73IX6ZpL4GuAMg?e=ebnDnF" TargetMode="External"/><Relationship Id="rId125" Type="http://schemas.openxmlformats.org/officeDocument/2006/relationships/hyperlink" Target="https://imctgovco.sharepoint.com/:f:/s/INFORMESDELMIPG2025/IgDss3DkIZgrTZzCXgn3CMy0ATjsRB2qXWAqD9PAIPHCi00?e=78y0Rq" TargetMode="External"/><Relationship Id="rId146" Type="http://schemas.openxmlformats.org/officeDocument/2006/relationships/hyperlink" Target="https://imctgovco.sharepoint.com/sites/INFORMESDELMIPG2025/SitePages/REPORTE-DE-CUMPLIMIENTO-DEL-MIPG-%E2%80%93-GESTI%C3%93N-Y-RESULTADOS-INSTITUCIONALES.aspx?CT=1765937810460&amp;OR=OWA-NT-Mail&amp;CID=0c239e39-0f68-f7b9-c7dc-291a6105cafa&amp;from=SendByEmail&amp;e=evbVNR6i40CPpQ9NFFBrmg&amp;at=121" TargetMode="External"/><Relationship Id="rId167" Type="http://schemas.openxmlformats.org/officeDocument/2006/relationships/hyperlink" Target="https://imctgovco.sharepoint.com/:f:/s/INFORMESDELMIPG2025/IgDl3UNV1b_ySJuyDY_I6ZYqAToW0jC-Y-zkn5p85OVk6Io?e=cnLhal" TargetMode="External"/><Relationship Id="rId188" Type="http://schemas.openxmlformats.org/officeDocument/2006/relationships/hyperlink" Target="https://imctgovco.sharepoint.com/:f:/s/INFORMESDELMIPG2025/IgAxDJfef4TQQqpGtrvR5W4XAe3CqNmQN1HfvafzzgEAo1k?e=Ggt90O" TargetMode="External"/><Relationship Id="rId71"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GESTI%C3%93N%20DE%20SEGURIDAD%20DE%20LA%20INFORMACI%C3%93N&amp;viewid=0daf5fde%2D7e61%2D42f9%2Da675%2Dca901ce36d6f&amp;CT=1757004421400&amp;OR=OWA%2DNT%2DMail&amp;CID=839bb711%2D1b40%2D69d0%2D451e%2De81f8db90804&amp;e=2%3AfyRiwj&amp;at=9" TargetMode="External"/><Relationship Id="rId92" Type="http://schemas.openxmlformats.org/officeDocument/2006/relationships/hyperlink" Target="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TargetMode="External"/><Relationship Id="rId2" Type="http://schemas.openxmlformats.org/officeDocument/2006/relationships/hyperlink" Target="https://imctgovco-my.sharepoint.com/:f:/g/personal/gestioncalidad_imct_gov_co/EjN5WZZ0P65PpaCS4dZsiVsBLBpuPN8N59mO_xWspunY-Q?e=EOhOh5" TargetMode="External"/><Relationship Id="rId29"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OLITICA%20DE%20SEGURIDAD&amp;viewid=0daf5fde%2D7e61%2D42f9%2Da675%2Dca901ce36d6f&amp;CT=1757004421400&amp;OR=OWA%2DNT%2DMail&amp;CID=839bb711%2D1b40%2D69d0%2D451e%2De81f8db90804&amp;e=2%3AfyRiwj&amp;at=9" TargetMode="External"/><Relationship Id="rId40" Type="http://schemas.openxmlformats.org/officeDocument/2006/relationships/hyperlink" Target="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TargetMode="External"/><Relationship Id="rId115" Type="http://schemas.openxmlformats.org/officeDocument/2006/relationships/hyperlink" Target="https://imctgovco.sharepoint.com/:f:/s/INFORMESDELMIPG2025/EqoZffAgDn1HnHxmH_RpQbwBFyBQhWcQti-Nepg6_RZKAQ?e=kQSUzC" TargetMode="External"/><Relationship Id="rId136" Type="http://schemas.openxmlformats.org/officeDocument/2006/relationships/hyperlink" Target="https://imctgovco.sharepoint.com/sites/INFORMESDELMIPG2025/SitePages/REPORTE-DE-CUMPLIMIENTO-DEL-MIPG-%E2%80%93-GESTI%C3%93N-Y-RESULTADOS-INSTITUCIONALES.aspx?CT=1765920742632&amp;OR=OWA-NT-Mail&amp;CID=81e0c7f4-84b8-76ae-514d-15d0d017dbeb&amp;from=SendByEmail&amp;e=evbVNR6i40CPpQ9NFFBrmg&amp;at=121" TargetMode="External"/><Relationship Id="rId157" Type="http://schemas.openxmlformats.org/officeDocument/2006/relationships/hyperlink" Target="https://imctgovco.sharepoint.com/:f:/s/INFORMESDELMIPG2025/IgCWiOIH-U1EQZ9AsPclx-aOAZ1hll1aiYhLrQlJHQeBKHU?e=QZSoaN" TargetMode="External"/><Relationship Id="rId178" Type="http://schemas.openxmlformats.org/officeDocument/2006/relationships/hyperlink" Target="https://imctgovco.sharepoint.com/:f:/s/INFORMESDELMIPG2025/IgD08dyqDZvsQ4jnWmP7Z5QFARQ2NmMOBd3tOM9MLMbTrUE?e=4FOhO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showGridLines="0" zoomScale="80" zoomScaleNormal="80" workbookViewId="0">
      <selection activeCell="C13" sqref="C13"/>
    </sheetView>
  </sheetViews>
  <sheetFormatPr baseColWidth="10" defaultColWidth="11.5" defaultRowHeight="16" x14ac:dyDescent="0.25"/>
  <cols>
    <col min="1" max="1" width="7.1640625" style="1" customWidth="1"/>
    <col min="2" max="2" width="36.5" style="1" customWidth="1"/>
    <col min="3" max="3" width="135.83203125" style="1" customWidth="1"/>
    <col min="4" max="4" width="34.5" style="1" customWidth="1"/>
    <col min="5" max="5" width="16.83203125" style="1" bestFit="1" customWidth="1"/>
    <col min="6" max="6" width="18.5" style="1" bestFit="1" customWidth="1"/>
    <col min="7" max="8" width="11.5" style="1"/>
    <col min="9" max="9" width="11.5" style="1" customWidth="1"/>
    <col min="10" max="16384" width="11.5" style="1"/>
  </cols>
  <sheetData>
    <row r="1" spans="1:4" ht="23.25" customHeight="1" x14ac:dyDescent="0.25">
      <c r="A1" s="298"/>
      <c r="B1" s="299"/>
      <c r="C1" s="300" t="s">
        <v>0</v>
      </c>
      <c r="D1" s="5" t="s">
        <v>1</v>
      </c>
    </row>
    <row r="2" spans="1:4" ht="28.5" customHeight="1" x14ac:dyDescent="0.25">
      <c r="A2" s="299"/>
      <c r="B2" s="299"/>
      <c r="C2" s="300"/>
      <c r="D2" s="5" t="s">
        <v>2</v>
      </c>
    </row>
    <row r="3" spans="1:4" ht="24" customHeight="1" x14ac:dyDescent="0.25">
      <c r="A3" s="299"/>
      <c r="B3" s="299"/>
      <c r="C3" s="300"/>
      <c r="D3" s="5" t="s">
        <v>3</v>
      </c>
    </row>
    <row r="4" spans="1:4" x14ac:dyDescent="0.25">
      <c r="A4" s="2"/>
      <c r="B4" s="2"/>
      <c r="C4" s="2"/>
      <c r="D4" s="2"/>
    </row>
    <row r="5" spans="1:4" ht="355.5" customHeight="1" x14ac:dyDescent="0.25">
      <c r="A5" s="301" t="s">
        <v>4</v>
      </c>
      <c r="B5" s="302"/>
      <c r="C5" s="302"/>
      <c r="D5" s="303"/>
    </row>
    <row r="6" spans="1:4" x14ac:dyDescent="0.25">
      <c r="A6" s="2"/>
      <c r="B6" s="3"/>
      <c r="C6" s="4"/>
      <c r="D6" s="4"/>
    </row>
  </sheetData>
  <mergeCells count="3">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EN119"/>
  <sheetViews>
    <sheetView showGridLines="0" tabSelected="1" topLeftCell="A10" zoomScale="64" zoomScaleNormal="64" zoomScaleSheetLayoutView="44" workbookViewId="0">
      <pane xSplit="6" ySplit="2" topLeftCell="BP12" activePane="bottomRight" state="frozen"/>
      <selection activeCell="A10" sqref="A10"/>
      <selection pane="topRight" activeCell="G10" sqref="G10"/>
      <selection pane="bottomLeft" activeCell="A12" sqref="A12"/>
      <selection pane="bottomRight" activeCell="F13" sqref="F13"/>
    </sheetView>
  </sheetViews>
  <sheetFormatPr baseColWidth="10" defaultColWidth="11.5" defaultRowHeight="16" x14ac:dyDescent="0.2"/>
  <cols>
    <col min="1" max="1" width="4.83203125" style="23" customWidth="1"/>
    <col min="2" max="2" width="21.5" style="19" customWidth="1"/>
    <col min="3" max="3" width="16.1640625" style="23" customWidth="1"/>
    <col min="4" max="4" width="22" style="59" customWidth="1"/>
    <col min="5" max="5" width="25.83203125" style="59" customWidth="1"/>
    <col min="6" max="6" width="46.5" style="60" customWidth="1"/>
    <col min="7" max="7" width="47.83203125" style="61" customWidth="1"/>
    <col min="8" max="8" width="9.6640625" style="61" customWidth="1"/>
    <col min="9" max="9" width="19" style="61" customWidth="1"/>
    <col min="10" max="10" width="19.1640625" style="50" customWidth="1"/>
    <col min="11" max="11" width="29.6640625" style="50" customWidth="1"/>
    <col min="12" max="12" width="18.1640625" style="50" customWidth="1"/>
    <col min="13" max="13" width="18.5" style="50" customWidth="1"/>
    <col min="14" max="15" width="26.5" style="61" customWidth="1"/>
    <col min="16" max="16" width="24.6640625" style="62" customWidth="1"/>
    <col min="17" max="17" width="24" style="62" customWidth="1"/>
    <col min="18" max="18" width="5.5" style="62" customWidth="1"/>
    <col min="19" max="20" width="5.6640625" style="62" customWidth="1"/>
    <col min="21" max="21" width="27.1640625" style="62" customWidth="1"/>
    <col min="22" max="23" width="5.6640625" style="50" customWidth="1"/>
    <col min="24" max="24" width="7.33203125" style="50" customWidth="1"/>
    <col min="25" max="25" width="7.6640625" style="50" customWidth="1"/>
    <col min="26" max="27" width="5.6640625" style="50" customWidth="1"/>
    <col min="28" max="28" width="8.5" style="50" customWidth="1"/>
    <col min="29" max="29" width="8" style="50" customWidth="1"/>
    <col min="30" max="30" width="20.83203125" style="50" customWidth="1"/>
    <col min="31" max="31" width="18" style="50" customWidth="1"/>
    <col min="32" max="32" width="61.1640625" style="50" hidden="1" customWidth="1"/>
    <col min="33" max="33" width="19" style="62" hidden="1" customWidth="1"/>
    <col min="34" max="34" width="18.5" style="62" hidden="1" customWidth="1"/>
    <col min="35" max="35" width="33" style="62" hidden="1" customWidth="1"/>
    <col min="36" max="36" width="42.6640625" style="62" hidden="1" customWidth="1"/>
    <col min="37" max="37" width="36.6640625" style="62" hidden="1" customWidth="1"/>
    <col min="38" max="38" width="19.5" style="62" hidden="1" customWidth="1"/>
    <col min="39" max="39" width="34.6640625" style="62" hidden="1" customWidth="1"/>
    <col min="40" max="40" width="26.83203125" style="62" hidden="1" customWidth="1"/>
    <col min="41" max="41" width="60.6640625" style="62" hidden="1" customWidth="1"/>
    <col min="42" max="42" width="28.5" style="62" hidden="1" customWidth="1"/>
    <col min="43" max="45" width="26.83203125" style="62" hidden="1" customWidth="1"/>
    <col min="46" max="49" width="26.83203125" style="62" customWidth="1"/>
    <col min="50" max="50" width="32.1640625" style="62" hidden="1" customWidth="1"/>
    <col min="51" max="52" width="26.83203125" style="62" hidden="1" customWidth="1"/>
    <col min="53" max="53" width="34.5" style="62" hidden="1" customWidth="1"/>
    <col min="54" max="54" width="60.6640625" style="62" hidden="1" customWidth="1"/>
    <col min="55" max="55" width="38.5" style="62" hidden="1" customWidth="1"/>
    <col min="56" max="56" width="34.5" style="62" hidden="1" customWidth="1"/>
    <col min="57" max="57" width="39.33203125" style="62" hidden="1" customWidth="1"/>
    <col min="58" max="58" width="34.5" style="62" hidden="1" customWidth="1"/>
    <col min="59" max="59" width="34.5" style="62" customWidth="1"/>
    <col min="60" max="60" width="17.6640625" style="62" customWidth="1"/>
    <col min="61" max="62" width="34.5" style="62" customWidth="1"/>
    <col min="63" max="63" width="46.6640625" style="62" customWidth="1"/>
    <col min="64" max="65" width="34.5" style="62" customWidth="1"/>
    <col min="66" max="66" width="44" style="62" customWidth="1"/>
    <col min="67" max="67" width="59" style="62" customWidth="1"/>
    <col min="68" max="71" width="34.5" style="62" customWidth="1"/>
    <col min="72" max="72" width="62.5" style="62" customWidth="1"/>
    <col min="73" max="73" width="21.6640625" style="62" customWidth="1"/>
    <col min="74" max="74" width="36.5" style="62" customWidth="1"/>
    <col min="75" max="75" width="54.5" style="50" customWidth="1"/>
    <col min="76" max="16384" width="11.5" style="50"/>
  </cols>
  <sheetData>
    <row r="1" spans="1:144" s="49" customFormat="1" ht="21" customHeight="1" x14ac:dyDescent="0.15">
      <c r="A1" s="352" t="s">
        <v>5</v>
      </c>
      <c r="B1" s="352"/>
      <c r="C1" s="352"/>
      <c r="D1" s="355" t="s">
        <v>6</v>
      </c>
      <c r="E1" s="356"/>
      <c r="F1" s="356"/>
      <c r="G1" s="356"/>
      <c r="H1" s="356"/>
      <c r="I1" s="356"/>
      <c r="J1" s="356"/>
      <c r="K1" s="356"/>
      <c r="L1" s="356"/>
      <c r="M1" s="356"/>
      <c r="N1" s="356"/>
      <c r="O1" s="356"/>
      <c r="P1" s="356"/>
      <c r="Q1" s="356"/>
      <c r="R1" s="356"/>
      <c r="S1" s="356"/>
      <c r="T1" s="356"/>
      <c r="U1" s="356"/>
      <c r="V1" s="358"/>
      <c r="W1" s="359"/>
      <c r="X1" s="359"/>
      <c r="Y1" s="359"/>
      <c r="Z1" s="360"/>
      <c r="AA1" s="358"/>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6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row>
    <row r="2" spans="1:144" s="49" customFormat="1" ht="21" customHeight="1" x14ac:dyDescent="0.15">
      <c r="A2" s="352" t="s">
        <v>7</v>
      </c>
      <c r="B2" s="352"/>
      <c r="C2" s="352"/>
      <c r="D2" s="356"/>
      <c r="E2" s="356"/>
      <c r="F2" s="356"/>
      <c r="G2" s="356"/>
      <c r="H2" s="356"/>
      <c r="I2" s="356"/>
      <c r="J2" s="356"/>
      <c r="K2" s="356"/>
      <c r="L2" s="356"/>
      <c r="M2" s="356"/>
      <c r="N2" s="356"/>
      <c r="O2" s="356"/>
      <c r="P2" s="356"/>
      <c r="Q2" s="356"/>
      <c r="R2" s="356"/>
      <c r="S2" s="356"/>
      <c r="T2" s="356"/>
      <c r="U2" s="356"/>
      <c r="V2" s="361"/>
      <c r="W2" s="362"/>
      <c r="X2" s="362"/>
      <c r="Y2" s="362"/>
      <c r="Z2" s="363"/>
      <c r="AA2" s="361"/>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3"/>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row>
    <row r="3" spans="1:144" s="49" customFormat="1" ht="21" customHeight="1" x14ac:dyDescent="0.2">
      <c r="A3" s="352" t="s">
        <v>8</v>
      </c>
      <c r="B3" s="352"/>
      <c r="C3" s="352"/>
      <c r="D3" s="357" t="s">
        <v>9</v>
      </c>
      <c r="E3" s="357"/>
      <c r="F3" s="357"/>
      <c r="G3" s="357"/>
      <c r="H3" s="357"/>
      <c r="I3" s="357"/>
      <c r="J3" s="357"/>
      <c r="K3" s="357"/>
      <c r="L3" s="357"/>
      <c r="M3" s="357"/>
      <c r="N3" s="357"/>
      <c r="O3" s="357"/>
      <c r="P3" s="357"/>
      <c r="Q3" s="357"/>
      <c r="R3" s="357"/>
      <c r="S3" s="357"/>
      <c r="T3" s="357"/>
      <c r="U3" s="357"/>
      <c r="V3" s="364"/>
      <c r="W3" s="365"/>
      <c r="X3" s="365"/>
      <c r="Y3" s="365"/>
      <c r="Z3" s="366"/>
      <c r="AA3" s="364"/>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6"/>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row>
    <row r="4" spans="1:144" s="49" customFormat="1" x14ac:dyDescent="0.15">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row>
    <row r="5" spans="1:144" ht="25" customHeight="1" x14ac:dyDescent="0.15">
      <c r="A5" s="312" t="s">
        <v>10</v>
      </c>
      <c r="B5" s="312"/>
      <c r="C5" s="312"/>
      <c r="D5" s="353" t="s">
        <v>11</v>
      </c>
      <c r="E5" s="353"/>
      <c r="F5" s="353"/>
      <c r="G5" s="354"/>
      <c r="H5" s="353"/>
      <c r="I5" s="354"/>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4"/>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51"/>
    </row>
    <row r="6" spans="1:144" ht="25" customHeight="1" x14ac:dyDescent="0.15">
      <c r="A6" s="311" t="s">
        <v>12</v>
      </c>
      <c r="B6" s="311"/>
      <c r="C6" s="311"/>
      <c r="D6" s="353" t="s">
        <v>13</v>
      </c>
      <c r="E6" s="353"/>
      <c r="F6" s="353"/>
      <c r="G6" s="354"/>
      <c r="H6" s="353"/>
      <c r="I6" s="354"/>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4"/>
      <c r="AV6" s="353"/>
      <c r="AW6" s="353"/>
      <c r="AX6" s="353"/>
      <c r="AY6" s="353"/>
      <c r="AZ6" s="353"/>
      <c r="BA6" s="353"/>
      <c r="BB6" s="353"/>
      <c r="BC6" s="353"/>
      <c r="BD6" s="353"/>
      <c r="BE6" s="353"/>
      <c r="BF6" s="353"/>
      <c r="BG6" s="353"/>
      <c r="BH6" s="353"/>
      <c r="BI6" s="353"/>
      <c r="BJ6" s="353"/>
      <c r="BK6" s="353"/>
      <c r="BL6" s="353"/>
      <c r="BM6" s="353"/>
      <c r="BN6" s="353"/>
      <c r="BO6" s="353"/>
      <c r="BP6" s="353"/>
      <c r="BQ6" s="353"/>
      <c r="BR6" s="353"/>
      <c r="BS6" s="353"/>
      <c r="BT6" s="353"/>
      <c r="BU6" s="353"/>
      <c r="BV6" s="353"/>
      <c r="BW6" s="353"/>
      <c r="BX6" s="51"/>
    </row>
    <row r="7" spans="1:144" ht="25" customHeight="1" thickBot="1" x14ac:dyDescent="0.2">
      <c r="A7" s="313" t="s">
        <v>14</v>
      </c>
      <c r="B7" s="313"/>
      <c r="C7" s="313"/>
      <c r="D7" s="315" t="s">
        <v>15</v>
      </c>
      <c r="E7" s="315"/>
      <c r="F7" s="315"/>
      <c r="G7" s="65">
        <v>271</v>
      </c>
      <c r="H7" s="325">
        <f>+G8/G7</f>
        <v>0.91881918819188191</v>
      </c>
      <c r="I7" s="325"/>
      <c r="J7" s="308"/>
      <c r="K7" s="309"/>
      <c r="L7" s="309"/>
      <c r="M7" s="309"/>
      <c r="N7" s="309"/>
      <c r="O7" s="309"/>
      <c r="P7" s="309"/>
      <c r="Q7" s="309"/>
      <c r="R7" s="309"/>
      <c r="S7" s="309"/>
      <c r="T7" s="309"/>
      <c r="U7" s="310"/>
      <c r="V7" s="323" t="s">
        <v>16</v>
      </c>
      <c r="W7" s="323"/>
      <c r="X7" s="323"/>
      <c r="Y7" s="323"/>
      <c r="Z7" s="323"/>
      <c r="AA7" s="323"/>
      <c r="AB7" s="324"/>
      <c r="AC7" s="52"/>
      <c r="AD7" s="53"/>
      <c r="AE7" s="53"/>
      <c r="AF7" s="53"/>
      <c r="AG7" s="53"/>
      <c r="AH7" s="53"/>
      <c r="AI7" s="53"/>
      <c r="AJ7" s="53"/>
      <c r="AK7" s="53"/>
      <c r="AL7" s="53"/>
      <c r="AM7" s="53"/>
      <c r="AN7" s="53"/>
      <c r="AO7" s="53"/>
      <c r="AP7" s="53"/>
      <c r="AQ7" s="53"/>
      <c r="AR7" s="53"/>
      <c r="AS7" s="53"/>
      <c r="AT7" s="53"/>
      <c r="AU7" s="119"/>
      <c r="AV7" s="53"/>
      <c r="AW7" s="53"/>
      <c r="AX7" s="53"/>
      <c r="AY7" s="53"/>
      <c r="AZ7" s="53"/>
      <c r="BA7" s="53"/>
      <c r="BB7" s="53"/>
      <c r="BC7" s="53"/>
      <c r="BD7" s="53"/>
      <c r="BE7" s="53"/>
      <c r="BF7" s="53"/>
      <c r="BG7" s="53"/>
      <c r="BH7" s="119"/>
      <c r="BI7" s="53"/>
      <c r="BJ7" s="53"/>
      <c r="BK7" s="53"/>
      <c r="BL7" s="53"/>
      <c r="BM7" s="53"/>
      <c r="BN7" s="53"/>
      <c r="BO7" s="53"/>
      <c r="BP7" s="53"/>
      <c r="BQ7" s="53"/>
      <c r="BR7" s="53"/>
      <c r="BS7" s="53"/>
      <c r="BT7" s="53"/>
      <c r="BU7" s="119"/>
      <c r="BV7" s="53"/>
      <c r="BW7" s="54"/>
      <c r="BX7" s="51"/>
    </row>
    <row r="8" spans="1:144" ht="25" customHeight="1" x14ac:dyDescent="0.15">
      <c r="A8" s="314"/>
      <c r="B8" s="314"/>
      <c r="C8" s="314"/>
      <c r="D8" s="316" t="s">
        <v>17</v>
      </c>
      <c r="E8" s="316"/>
      <c r="F8" s="316"/>
      <c r="G8" s="66">
        <v>249</v>
      </c>
      <c r="H8" s="326"/>
      <c r="I8" s="326"/>
      <c r="J8" s="317"/>
      <c r="K8" s="318"/>
      <c r="L8" s="318"/>
      <c r="M8" s="318"/>
      <c r="N8" s="318"/>
      <c r="O8" s="318"/>
      <c r="P8" s="318"/>
      <c r="Q8" s="318"/>
      <c r="R8" s="318"/>
      <c r="S8" s="318"/>
      <c r="T8" s="318"/>
      <c r="U8" s="319"/>
      <c r="V8" s="345" t="s">
        <v>18</v>
      </c>
      <c r="W8" s="345"/>
      <c r="X8" s="345"/>
      <c r="Y8" s="345"/>
      <c r="Z8" s="345"/>
      <c r="AA8" s="345"/>
      <c r="AB8" s="346"/>
      <c r="AC8" s="67"/>
      <c r="AD8" s="333" t="s">
        <v>19</v>
      </c>
      <c r="AE8" s="334"/>
      <c r="AF8" s="330" t="s">
        <v>20</v>
      </c>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2"/>
      <c r="BX8" s="51"/>
    </row>
    <row r="9" spans="1:144" s="56" customFormat="1" ht="43.5" customHeight="1" x14ac:dyDescent="0.15">
      <c r="A9" s="308" t="s">
        <v>21</v>
      </c>
      <c r="B9" s="309"/>
      <c r="C9" s="309"/>
      <c r="D9" s="309"/>
      <c r="E9" s="309"/>
      <c r="F9" s="309"/>
      <c r="G9" s="309"/>
      <c r="H9" s="309"/>
      <c r="I9" s="309"/>
      <c r="J9" s="309"/>
      <c r="K9" s="309"/>
      <c r="L9" s="309"/>
      <c r="M9" s="309"/>
      <c r="N9" s="309"/>
      <c r="O9" s="309"/>
      <c r="P9" s="309"/>
      <c r="Q9" s="310"/>
      <c r="R9" s="320" t="s">
        <v>22</v>
      </c>
      <c r="S9" s="321"/>
      <c r="T9" s="321"/>
      <c r="U9" s="322"/>
      <c r="V9" s="349" t="s">
        <v>23</v>
      </c>
      <c r="W9" s="350"/>
      <c r="X9" s="351" t="s">
        <v>24</v>
      </c>
      <c r="Y9" s="351"/>
      <c r="Z9" s="304" t="s">
        <v>25</v>
      </c>
      <c r="AA9" s="304"/>
      <c r="AB9" s="335" t="s">
        <v>26</v>
      </c>
      <c r="AC9" s="335"/>
      <c r="AD9" s="347" t="s">
        <v>19</v>
      </c>
      <c r="AE9" s="348"/>
      <c r="AF9" s="305" t="s">
        <v>27</v>
      </c>
      <c r="AG9" s="306"/>
      <c r="AH9" s="306"/>
      <c r="AI9" s="306"/>
      <c r="AJ9" s="307"/>
      <c r="AK9" s="336" t="s">
        <v>28</v>
      </c>
      <c r="AL9" s="337"/>
      <c r="AM9" s="337"/>
      <c r="AN9" s="338"/>
      <c r="AO9" s="342" t="s">
        <v>29</v>
      </c>
      <c r="AP9" s="343"/>
      <c r="AQ9" s="343"/>
      <c r="AR9" s="343"/>
      <c r="AS9" s="344"/>
      <c r="AT9" s="336" t="s">
        <v>28</v>
      </c>
      <c r="AU9" s="337"/>
      <c r="AV9" s="337"/>
      <c r="AW9" s="338"/>
      <c r="AX9" s="327" t="s">
        <v>30</v>
      </c>
      <c r="AY9" s="328"/>
      <c r="AZ9" s="328"/>
      <c r="BA9" s="329"/>
      <c r="BB9" s="342" t="s">
        <v>31</v>
      </c>
      <c r="BC9" s="343"/>
      <c r="BD9" s="343"/>
      <c r="BE9" s="343"/>
      <c r="BF9" s="344"/>
      <c r="BG9" s="336" t="s">
        <v>28</v>
      </c>
      <c r="BH9" s="337"/>
      <c r="BI9" s="337"/>
      <c r="BJ9" s="338"/>
      <c r="BK9" s="339" t="s">
        <v>32</v>
      </c>
      <c r="BL9" s="340"/>
      <c r="BM9" s="340"/>
      <c r="BN9" s="340"/>
      <c r="BO9" s="341"/>
      <c r="BP9" s="336" t="s">
        <v>28</v>
      </c>
      <c r="BQ9" s="337"/>
      <c r="BR9" s="337"/>
      <c r="BS9" s="338"/>
      <c r="BT9" s="327" t="s">
        <v>33</v>
      </c>
      <c r="BU9" s="328"/>
      <c r="BV9" s="328"/>
      <c r="BW9" s="329"/>
      <c r="BX9" s="55"/>
    </row>
    <row r="10" spans="1:144" s="58" customFormat="1" ht="119" x14ac:dyDescent="0.2">
      <c r="A10" s="26" t="s">
        <v>34</v>
      </c>
      <c r="B10" s="26" t="s">
        <v>35</v>
      </c>
      <c r="C10" s="26" t="s">
        <v>36</v>
      </c>
      <c r="D10" s="26" t="s">
        <v>37</v>
      </c>
      <c r="E10" s="26" t="s">
        <v>38</v>
      </c>
      <c r="F10" s="26" t="s">
        <v>39</v>
      </c>
      <c r="G10" s="27" t="s">
        <v>40</v>
      </c>
      <c r="H10" s="27" t="s">
        <v>41</v>
      </c>
      <c r="I10" s="27" t="s">
        <v>42</v>
      </c>
      <c r="J10" s="27" t="s">
        <v>43</v>
      </c>
      <c r="K10" s="26" t="s">
        <v>44</v>
      </c>
      <c r="L10" s="27" t="s">
        <v>45</v>
      </c>
      <c r="M10" s="26" t="s">
        <v>46</v>
      </c>
      <c r="N10" s="27" t="s">
        <v>47</v>
      </c>
      <c r="O10" s="27" t="s">
        <v>48</v>
      </c>
      <c r="P10" s="27" t="s">
        <v>49</v>
      </c>
      <c r="Q10" s="28" t="s">
        <v>50</v>
      </c>
      <c r="R10" s="20" t="s">
        <v>51</v>
      </c>
      <c r="S10" s="20" t="s">
        <v>52</v>
      </c>
      <c r="T10" s="20" t="s">
        <v>53</v>
      </c>
      <c r="U10" s="31" t="s">
        <v>54</v>
      </c>
      <c r="V10" s="21" t="s">
        <v>55</v>
      </c>
      <c r="W10" s="118" t="s">
        <v>56</v>
      </c>
      <c r="X10" s="21" t="s">
        <v>55</v>
      </c>
      <c r="Y10" s="118" t="s">
        <v>56</v>
      </c>
      <c r="Z10" s="21" t="s">
        <v>55</v>
      </c>
      <c r="AA10" s="118" t="s">
        <v>56</v>
      </c>
      <c r="AB10" s="21" t="s">
        <v>55</v>
      </c>
      <c r="AC10" s="118" t="s">
        <v>56</v>
      </c>
      <c r="AD10" s="30" t="s">
        <v>57</v>
      </c>
      <c r="AE10" s="29" t="s">
        <v>58</v>
      </c>
      <c r="AF10" s="24" t="s">
        <v>59</v>
      </c>
      <c r="AG10" s="25" t="s">
        <v>60</v>
      </c>
      <c r="AH10" s="24" t="s">
        <v>61</v>
      </c>
      <c r="AI10" s="25" t="s">
        <v>62</v>
      </c>
      <c r="AJ10" s="25" t="s">
        <v>63</v>
      </c>
      <c r="AK10" s="32" t="s">
        <v>64</v>
      </c>
      <c r="AL10" s="32" t="s">
        <v>65</v>
      </c>
      <c r="AM10" s="32" t="s">
        <v>66</v>
      </c>
      <c r="AN10" s="32" t="s">
        <v>67</v>
      </c>
      <c r="AO10" s="24" t="s">
        <v>59</v>
      </c>
      <c r="AP10" s="25" t="s">
        <v>60</v>
      </c>
      <c r="AQ10" s="24" t="s">
        <v>61</v>
      </c>
      <c r="AR10" s="25" t="s">
        <v>62</v>
      </c>
      <c r="AS10" s="25" t="s">
        <v>63</v>
      </c>
      <c r="AT10" s="32" t="s">
        <v>64</v>
      </c>
      <c r="AU10" s="32" t="s">
        <v>65</v>
      </c>
      <c r="AV10" s="32" t="s">
        <v>66</v>
      </c>
      <c r="AW10" s="32" t="s">
        <v>67</v>
      </c>
      <c r="AX10" s="131" t="s">
        <v>68</v>
      </c>
      <c r="AY10" s="131" t="s">
        <v>19</v>
      </c>
      <c r="AZ10" s="131" t="s">
        <v>69</v>
      </c>
      <c r="BA10" s="132" t="s">
        <v>70</v>
      </c>
      <c r="BB10" s="24" t="s">
        <v>59</v>
      </c>
      <c r="BC10" s="25" t="s">
        <v>60</v>
      </c>
      <c r="BD10" s="24" t="s">
        <v>61</v>
      </c>
      <c r="BE10" s="25" t="s">
        <v>62</v>
      </c>
      <c r="BF10" s="25" t="s">
        <v>63</v>
      </c>
      <c r="BG10" s="32" t="s">
        <v>64</v>
      </c>
      <c r="BH10" s="32" t="s">
        <v>65</v>
      </c>
      <c r="BI10" s="32" t="s">
        <v>66</v>
      </c>
      <c r="BJ10" s="32" t="s">
        <v>67</v>
      </c>
      <c r="BK10" s="24" t="s">
        <v>59</v>
      </c>
      <c r="BL10" s="25" t="s">
        <v>60</v>
      </c>
      <c r="BM10" s="24" t="s">
        <v>61</v>
      </c>
      <c r="BN10" s="25" t="s">
        <v>62</v>
      </c>
      <c r="BO10" s="25" t="s">
        <v>63</v>
      </c>
      <c r="BP10" s="32" t="s">
        <v>64</v>
      </c>
      <c r="BQ10" s="32" t="s">
        <v>65</v>
      </c>
      <c r="BR10" s="32" t="s">
        <v>66</v>
      </c>
      <c r="BS10" s="32" t="s">
        <v>67</v>
      </c>
      <c r="BT10" s="131" t="s">
        <v>68</v>
      </c>
      <c r="BU10" s="131" t="s">
        <v>19</v>
      </c>
      <c r="BV10" s="131" t="s">
        <v>69</v>
      </c>
      <c r="BW10" s="132" t="s">
        <v>70</v>
      </c>
      <c r="BX10" s="57"/>
    </row>
    <row r="11" spans="1:144" s="106" customFormat="1" ht="125.25" customHeight="1" x14ac:dyDescent="0.15">
      <c r="A11" s="69">
        <v>1</v>
      </c>
      <c r="B11" s="70" t="s">
        <v>71</v>
      </c>
      <c r="C11" s="70" t="s">
        <v>72</v>
      </c>
      <c r="D11" s="70" t="s">
        <v>73</v>
      </c>
      <c r="E11" s="70" t="s">
        <v>74</v>
      </c>
      <c r="F11" s="71" t="s">
        <v>75</v>
      </c>
      <c r="G11" s="72" t="s">
        <v>76</v>
      </c>
      <c r="H11" s="73">
        <v>1</v>
      </c>
      <c r="I11" s="72" t="s">
        <v>77</v>
      </c>
      <c r="J11" s="74"/>
      <c r="K11" s="70" t="s">
        <v>78</v>
      </c>
      <c r="L11" s="75"/>
      <c r="M11" s="75"/>
      <c r="N11" s="76" t="s">
        <v>79</v>
      </c>
      <c r="O11" s="77" t="s">
        <v>80</v>
      </c>
      <c r="P11" s="76" t="s">
        <v>81</v>
      </c>
      <c r="Q11" s="70" t="s">
        <v>82</v>
      </c>
      <c r="R11" s="70" t="s">
        <v>83</v>
      </c>
      <c r="S11" s="70" t="s">
        <v>83</v>
      </c>
      <c r="T11" s="70" t="s">
        <v>83</v>
      </c>
      <c r="U11" s="78"/>
      <c r="V11" s="38">
        <v>0.25</v>
      </c>
      <c r="W11" s="183">
        <v>0</v>
      </c>
      <c r="X11" s="38">
        <v>0.25</v>
      </c>
      <c r="Y11" s="183">
        <v>0.25</v>
      </c>
      <c r="Z11" s="38">
        <v>0.25</v>
      </c>
      <c r="AA11" s="183">
        <v>0.25</v>
      </c>
      <c r="AB11" s="38">
        <v>0.25</v>
      </c>
      <c r="AC11" s="183">
        <v>0.25</v>
      </c>
      <c r="AD11" s="79">
        <f>+AC11/AB11</f>
        <v>1</v>
      </c>
      <c r="AE11" s="79">
        <f>+W11+Y11+AA11+AC11/H11</f>
        <v>0.75</v>
      </c>
      <c r="AF11" s="71" t="s">
        <v>84</v>
      </c>
      <c r="AG11" s="80"/>
      <c r="AH11" s="80"/>
      <c r="AI11" s="80"/>
      <c r="AJ11" s="71" t="s">
        <v>85</v>
      </c>
      <c r="AK11" s="80" t="s">
        <v>86</v>
      </c>
      <c r="AL11" s="80" t="s">
        <v>87</v>
      </c>
      <c r="AM11" s="80" t="s">
        <v>88</v>
      </c>
      <c r="AN11" s="80" t="s">
        <v>89</v>
      </c>
      <c r="AO11" s="80" t="s">
        <v>90</v>
      </c>
      <c r="AP11" s="80" t="s">
        <v>91</v>
      </c>
      <c r="AQ11" s="80"/>
      <c r="AR11" s="248" t="s">
        <v>92</v>
      </c>
      <c r="AS11" s="80"/>
      <c r="AT11" s="80" t="s">
        <v>837</v>
      </c>
      <c r="AU11" s="80" t="s">
        <v>838</v>
      </c>
      <c r="AV11" s="80" t="s">
        <v>839</v>
      </c>
      <c r="AW11" s="80" t="s">
        <v>840</v>
      </c>
      <c r="AX11" s="80"/>
      <c r="AY11" s="80"/>
      <c r="AZ11" s="80"/>
      <c r="BA11" s="80"/>
      <c r="BB11" s="80" t="s">
        <v>93</v>
      </c>
      <c r="BC11" s="80" t="s">
        <v>94</v>
      </c>
      <c r="BD11" s="80"/>
      <c r="BE11" s="248" t="s">
        <v>95</v>
      </c>
      <c r="BF11" s="80"/>
      <c r="BG11" s="14" t="s">
        <v>1209</v>
      </c>
      <c r="BH11" s="111" t="s">
        <v>1210</v>
      </c>
      <c r="BI11" s="14" t="s">
        <v>1211</v>
      </c>
      <c r="BJ11" s="14" t="s">
        <v>1212</v>
      </c>
      <c r="BK11" s="99" t="s">
        <v>96</v>
      </c>
      <c r="BL11" s="80" t="s">
        <v>97</v>
      </c>
      <c r="BM11" s="80"/>
      <c r="BN11" s="248" t="s">
        <v>98</v>
      </c>
      <c r="BO11" s="80"/>
      <c r="BP11" s="111" t="s">
        <v>1560</v>
      </c>
      <c r="BQ11" s="111" t="s">
        <v>1210</v>
      </c>
      <c r="BR11" s="111" t="s">
        <v>1561</v>
      </c>
      <c r="BS11" s="111" t="s">
        <v>1562</v>
      </c>
      <c r="BT11" s="294" t="s">
        <v>1825</v>
      </c>
      <c r="BU11" s="293">
        <f>+AE11</f>
        <v>0.75</v>
      </c>
      <c r="BV11" s="70" t="s">
        <v>860</v>
      </c>
      <c r="BW11" s="71" t="s">
        <v>1827</v>
      </c>
    </row>
    <row r="12" spans="1:144" s="49" customFormat="1" ht="120" customHeight="1" x14ac:dyDescent="0.15">
      <c r="A12" s="69">
        <v>2</v>
      </c>
      <c r="B12" s="70" t="s">
        <v>71</v>
      </c>
      <c r="C12" s="70" t="s">
        <v>72</v>
      </c>
      <c r="D12" s="70" t="s">
        <v>73</v>
      </c>
      <c r="E12" s="70" t="s">
        <v>74</v>
      </c>
      <c r="F12" s="71" t="s">
        <v>99</v>
      </c>
      <c r="G12" s="72" t="s">
        <v>100</v>
      </c>
      <c r="H12" s="73">
        <v>1</v>
      </c>
      <c r="I12" s="72" t="s">
        <v>77</v>
      </c>
      <c r="J12" s="74"/>
      <c r="K12" s="70" t="s">
        <v>101</v>
      </c>
      <c r="L12" s="75"/>
      <c r="M12" s="75"/>
      <c r="N12" s="76" t="s">
        <v>79</v>
      </c>
      <c r="O12" s="77" t="s">
        <v>102</v>
      </c>
      <c r="P12" s="76" t="s">
        <v>103</v>
      </c>
      <c r="Q12" s="70" t="s">
        <v>82</v>
      </c>
      <c r="R12" s="70" t="s">
        <v>83</v>
      </c>
      <c r="S12" s="70" t="s">
        <v>83</v>
      </c>
      <c r="T12" s="70" t="s">
        <v>83</v>
      </c>
      <c r="U12" s="70"/>
      <c r="V12" s="38">
        <v>0.25</v>
      </c>
      <c r="W12" s="184" t="s">
        <v>104</v>
      </c>
      <c r="X12" s="38">
        <v>0.25</v>
      </c>
      <c r="Y12" s="186">
        <v>0.25</v>
      </c>
      <c r="Z12" s="38">
        <v>0.25</v>
      </c>
      <c r="AA12" s="35"/>
      <c r="AB12" s="38">
        <v>0.25</v>
      </c>
      <c r="AC12" s="183">
        <v>0.25</v>
      </c>
      <c r="AD12" s="79">
        <f>+AC12/AB12</f>
        <v>1</v>
      </c>
      <c r="AE12" s="79">
        <f>+W12+Y12+AA12+AC12/H12</f>
        <v>0.75</v>
      </c>
      <c r="AF12" s="81" t="s">
        <v>105</v>
      </c>
      <c r="AG12" s="80"/>
      <c r="AH12" s="80"/>
      <c r="AI12" s="80"/>
      <c r="AJ12" s="80"/>
      <c r="AK12" s="80" t="s">
        <v>106</v>
      </c>
      <c r="AL12" s="80" t="s">
        <v>107</v>
      </c>
      <c r="AM12" s="80" t="s">
        <v>108</v>
      </c>
      <c r="AN12" s="80" t="s">
        <v>109</v>
      </c>
      <c r="AO12" s="81" t="s">
        <v>105</v>
      </c>
      <c r="AP12" s="80"/>
      <c r="AQ12" s="80"/>
      <c r="AR12" s="248" t="s">
        <v>110</v>
      </c>
      <c r="AS12" s="80"/>
      <c r="AT12" s="80" t="s">
        <v>841</v>
      </c>
      <c r="AU12" s="80" t="s">
        <v>842</v>
      </c>
      <c r="AV12" s="80" t="s">
        <v>843</v>
      </c>
      <c r="AW12" s="80" t="s">
        <v>844</v>
      </c>
      <c r="AX12" s="80"/>
      <c r="AY12" s="80"/>
      <c r="AZ12" s="80"/>
      <c r="BA12" s="80"/>
      <c r="BB12" s="80" t="s">
        <v>105</v>
      </c>
      <c r="BC12" s="80"/>
      <c r="BD12" s="80"/>
      <c r="BE12" s="80"/>
      <c r="BF12" s="80"/>
      <c r="BG12" s="14" t="s">
        <v>1213</v>
      </c>
      <c r="BH12" s="111" t="s">
        <v>1210</v>
      </c>
      <c r="BI12" s="14" t="s">
        <v>1214</v>
      </c>
      <c r="BJ12" s="14" t="s">
        <v>1215</v>
      </c>
      <c r="BK12" s="99" t="s">
        <v>105</v>
      </c>
      <c r="BL12" s="80" t="s">
        <v>111</v>
      </c>
      <c r="BM12" s="80"/>
      <c r="BN12" s="248" t="s">
        <v>112</v>
      </c>
      <c r="BO12" s="80"/>
      <c r="BP12" s="111" t="s">
        <v>1563</v>
      </c>
      <c r="BQ12" s="111" t="s">
        <v>1210</v>
      </c>
      <c r="BR12" s="111" t="s">
        <v>1564</v>
      </c>
      <c r="BS12" s="111" t="s">
        <v>1565</v>
      </c>
      <c r="BT12" s="80" t="s">
        <v>1828</v>
      </c>
      <c r="BU12" s="293">
        <f t="shared" ref="BU12:BU72" si="0">+AE12</f>
        <v>0.75</v>
      </c>
      <c r="BV12" s="70" t="s">
        <v>860</v>
      </c>
      <c r="BW12" s="81" t="s">
        <v>1829</v>
      </c>
    </row>
    <row r="13" spans="1:144" s="49" customFormat="1" ht="100" customHeight="1" x14ac:dyDescent="0.15">
      <c r="A13" s="69">
        <v>3</v>
      </c>
      <c r="B13" s="70" t="s">
        <v>71</v>
      </c>
      <c r="C13" s="70" t="s">
        <v>72</v>
      </c>
      <c r="D13" s="70" t="s">
        <v>73</v>
      </c>
      <c r="E13" s="70" t="s">
        <v>74</v>
      </c>
      <c r="F13" s="82" t="s">
        <v>113</v>
      </c>
      <c r="G13" s="83" t="s">
        <v>114</v>
      </c>
      <c r="H13" s="73">
        <v>1</v>
      </c>
      <c r="I13" s="72" t="s">
        <v>77</v>
      </c>
      <c r="J13" s="74"/>
      <c r="K13" s="70" t="s">
        <v>101</v>
      </c>
      <c r="L13" s="82"/>
      <c r="M13" s="82"/>
      <c r="N13" s="76" t="s">
        <v>115</v>
      </c>
      <c r="O13" s="77" t="s">
        <v>116</v>
      </c>
      <c r="P13" s="76" t="s">
        <v>81</v>
      </c>
      <c r="Q13" s="70" t="s">
        <v>82</v>
      </c>
      <c r="R13" s="70" t="s">
        <v>83</v>
      </c>
      <c r="S13" s="70" t="s">
        <v>83</v>
      </c>
      <c r="T13" s="70" t="s">
        <v>83</v>
      </c>
      <c r="U13" s="70"/>
      <c r="V13" s="34"/>
      <c r="W13" s="185"/>
      <c r="X13" s="38"/>
      <c r="Y13" s="35"/>
      <c r="Z13" s="130"/>
      <c r="AA13" s="35"/>
      <c r="AB13" s="68">
        <v>1</v>
      </c>
      <c r="AC13" s="186">
        <v>1</v>
      </c>
      <c r="AD13" s="79">
        <f>+AC13/AB13</f>
        <v>1</v>
      </c>
      <c r="AE13" s="79">
        <f>+AD13/H13</f>
        <v>1</v>
      </c>
      <c r="AF13" s="82"/>
      <c r="AG13" s="80"/>
      <c r="AH13" s="80"/>
      <c r="AI13" s="80"/>
      <c r="AJ13" s="80"/>
      <c r="AK13" s="80"/>
      <c r="AL13" s="80"/>
      <c r="AM13" s="80"/>
      <c r="AN13" s="80"/>
      <c r="AO13" s="80"/>
      <c r="AP13" s="80"/>
      <c r="AQ13" s="80"/>
      <c r="AR13" s="80"/>
      <c r="AS13" s="80"/>
      <c r="AT13" s="80" t="s">
        <v>845</v>
      </c>
      <c r="AU13" s="80" t="s">
        <v>846</v>
      </c>
      <c r="AV13" s="80" t="s">
        <v>847</v>
      </c>
      <c r="AW13" s="80" t="s">
        <v>848</v>
      </c>
      <c r="AX13" s="80"/>
      <c r="AY13" s="80"/>
      <c r="AZ13" s="80"/>
      <c r="BA13" s="80"/>
      <c r="BB13" s="80"/>
      <c r="BC13" s="80"/>
      <c r="BD13" s="80"/>
      <c r="BE13" s="80"/>
      <c r="BF13" s="80"/>
      <c r="BG13" s="14" t="s">
        <v>1216</v>
      </c>
      <c r="BH13" s="111" t="s">
        <v>874</v>
      </c>
      <c r="BI13" s="14" t="s">
        <v>358</v>
      </c>
      <c r="BJ13" s="14" t="s">
        <v>1217</v>
      </c>
      <c r="BK13" s="99" t="s">
        <v>117</v>
      </c>
      <c r="BL13" s="80" t="s">
        <v>118</v>
      </c>
      <c r="BM13" s="80"/>
      <c r="BN13" s="248" t="s">
        <v>119</v>
      </c>
      <c r="BO13" s="80" t="s">
        <v>120</v>
      </c>
      <c r="BP13" s="111" t="s">
        <v>1566</v>
      </c>
      <c r="BQ13" s="111" t="s">
        <v>1210</v>
      </c>
      <c r="BR13" s="111" t="s">
        <v>1567</v>
      </c>
      <c r="BS13" s="111" t="s">
        <v>1568</v>
      </c>
      <c r="BT13" s="80" t="s">
        <v>1830</v>
      </c>
      <c r="BU13" s="293">
        <f t="shared" si="0"/>
        <v>1</v>
      </c>
      <c r="BV13" s="70" t="s">
        <v>860</v>
      </c>
      <c r="BW13" s="85" t="s">
        <v>1833</v>
      </c>
    </row>
    <row r="14" spans="1:144" s="49" customFormat="1" ht="100" customHeight="1" x14ac:dyDescent="0.15">
      <c r="A14" s="69">
        <v>4</v>
      </c>
      <c r="B14" s="70" t="s">
        <v>71</v>
      </c>
      <c r="C14" s="70" t="s">
        <v>72</v>
      </c>
      <c r="D14" s="70" t="s">
        <v>73</v>
      </c>
      <c r="E14" s="70" t="s">
        <v>74</v>
      </c>
      <c r="F14" s="80" t="s">
        <v>121</v>
      </c>
      <c r="G14" s="70" t="s">
        <v>122</v>
      </c>
      <c r="H14" s="73">
        <v>1</v>
      </c>
      <c r="I14" s="72" t="s">
        <v>77</v>
      </c>
      <c r="J14" s="74"/>
      <c r="K14" s="70" t="s">
        <v>101</v>
      </c>
      <c r="L14" s="133"/>
      <c r="M14" s="133"/>
      <c r="N14" s="76" t="s">
        <v>123</v>
      </c>
      <c r="O14" s="77" t="s">
        <v>116</v>
      </c>
      <c r="P14" s="76" t="s">
        <v>124</v>
      </c>
      <c r="Q14" s="70" t="s">
        <v>82</v>
      </c>
      <c r="R14" s="70" t="s">
        <v>83</v>
      </c>
      <c r="S14" s="70" t="s">
        <v>83</v>
      </c>
      <c r="T14" s="70" t="s">
        <v>83</v>
      </c>
      <c r="U14" s="70"/>
      <c r="V14" s="34"/>
      <c r="W14" s="185"/>
      <c r="X14" s="38">
        <v>0.5</v>
      </c>
      <c r="Y14" s="35"/>
      <c r="Z14" s="38">
        <v>0.5</v>
      </c>
      <c r="AA14" s="35"/>
      <c r="AB14" s="33"/>
      <c r="AC14" s="35"/>
      <c r="AD14" s="79">
        <f>+AC14/100</f>
        <v>0</v>
      </c>
      <c r="AE14" s="79">
        <f t="shared" ref="AE14:AE76" si="1">+AB14/H14</f>
        <v>0</v>
      </c>
      <c r="AF14" s="80"/>
      <c r="AG14" s="80"/>
      <c r="AH14" s="80"/>
      <c r="AI14" s="80"/>
      <c r="AJ14" s="80"/>
      <c r="AK14" s="80"/>
      <c r="AL14" s="80"/>
      <c r="AM14" s="80"/>
      <c r="AN14" s="80"/>
      <c r="AO14" s="80"/>
      <c r="AP14" s="80"/>
      <c r="AQ14" s="80"/>
      <c r="AR14" s="80"/>
      <c r="AS14" s="80"/>
      <c r="AT14" s="80" t="s">
        <v>849</v>
      </c>
      <c r="AU14" s="80" t="s">
        <v>850</v>
      </c>
      <c r="AV14" s="80" t="s">
        <v>851</v>
      </c>
      <c r="AW14" s="80" t="s">
        <v>852</v>
      </c>
      <c r="AX14" s="80"/>
      <c r="AY14" s="80"/>
      <c r="AZ14" s="80"/>
      <c r="BA14" s="80"/>
      <c r="BB14" s="80"/>
      <c r="BC14" s="80"/>
      <c r="BD14" s="80"/>
      <c r="BE14" s="80"/>
      <c r="BF14" s="80"/>
      <c r="BG14" s="14" t="s">
        <v>1218</v>
      </c>
      <c r="BH14" s="111" t="s">
        <v>874</v>
      </c>
      <c r="BI14" s="14" t="s">
        <v>358</v>
      </c>
      <c r="BJ14" s="14" t="s">
        <v>1219</v>
      </c>
      <c r="BK14" s="99"/>
      <c r="BL14" s="80"/>
      <c r="BM14" s="80"/>
      <c r="BN14" s="80"/>
      <c r="BO14" s="80" t="s">
        <v>125</v>
      </c>
      <c r="BP14" s="111" t="s">
        <v>1569</v>
      </c>
      <c r="BQ14" s="111" t="s">
        <v>874</v>
      </c>
      <c r="BR14" s="111" t="s">
        <v>1449</v>
      </c>
      <c r="BS14" s="111" t="s">
        <v>1570</v>
      </c>
      <c r="BT14" s="80" t="s">
        <v>1832</v>
      </c>
      <c r="BU14" s="293">
        <f t="shared" si="0"/>
        <v>0</v>
      </c>
      <c r="BV14" s="70" t="s">
        <v>860</v>
      </c>
      <c r="BW14" s="80" t="s">
        <v>1831</v>
      </c>
    </row>
    <row r="15" spans="1:144" s="49" customFormat="1" ht="100" customHeight="1" x14ac:dyDescent="0.2">
      <c r="A15" s="69">
        <v>5</v>
      </c>
      <c r="B15" s="70" t="s">
        <v>71</v>
      </c>
      <c r="C15" s="70" t="s">
        <v>72</v>
      </c>
      <c r="D15" s="70" t="s">
        <v>73</v>
      </c>
      <c r="E15" s="70" t="s">
        <v>74</v>
      </c>
      <c r="F15" s="80" t="s">
        <v>126</v>
      </c>
      <c r="G15" s="70" t="s">
        <v>127</v>
      </c>
      <c r="H15" s="73">
        <v>1</v>
      </c>
      <c r="I15" s="72" t="s">
        <v>77</v>
      </c>
      <c r="J15" s="74"/>
      <c r="K15" s="70" t="s">
        <v>101</v>
      </c>
      <c r="L15" s="84"/>
      <c r="M15" s="84"/>
      <c r="N15" s="76" t="s">
        <v>128</v>
      </c>
      <c r="O15" s="77" t="s">
        <v>129</v>
      </c>
      <c r="P15" s="76" t="s">
        <v>130</v>
      </c>
      <c r="Q15" s="70" t="s">
        <v>82</v>
      </c>
      <c r="R15" s="70" t="s">
        <v>83</v>
      </c>
      <c r="S15" s="70" t="s">
        <v>83</v>
      </c>
      <c r="T15" s="70" t="s">
        <v>83</v>
      </c>
      <c r="U15" s="70"/>
      <c r="V15" s="34"/>
      <c r="W15" s="185"/>
      <c r="X15" s="38">
        <v>1</v>
      </c>
      <c r="Y15" s="186">
        <v>1</v>
      </c>
      <c r="Z15" s="33"/>
      <c r="AA15" s="35"/>
      <c r="AB15" s="33"/>
      <c r="AC15" s="35"/>
      <c r="AD15" s="79">
        <f>+Y15/X15</f>
        <v>1</v>
      </c>
      <c r="AE15" s="79">
        <f>+AD15/H15</f>
        <v>1</v>
      </c>
      <c r="AF15" s="80"/>
      <c r="AG15" s="80"/>
      <c r="AH15" s="80"/>
      <c r="AI15" s="80"/>
      <c r="AJ15" s="80"/>
      <c r="AK15" s="80"/>
      <c r="AL15" s="80" t="s">
        <v>107</v>
      </c>
      <c r="AM15" s="80" t="s">
        <v>131</v>
      </c>
      <c r="AN15" s="80"/>
      <c r="AO15" s="80" t="s">
        <v>132</v>
      </c>
      <c r="AP15" s="80" t="s">
        <v>133</v>
      </c>
      <c r="AQ15" s="80"/>
      <c r="AR15" s="248" t="s">
        <v>134</v>
      </c>
      <c r="AS15" s="80"/>
      <c r="AT15" s="80" t="s">
        <v>853</v>
      </c>
      <c r="AU15" s="80" t="s">
        <v>856</v>
      </c>
      <c r="AV15" s="80" t="s">
        <v>854</v>
      </c>
      <c r="AW15" s="80" t="s">
        <v>855</v>
      </c>
      <c r="AX15" s="80"/>
      <c r="AY15" s="80"/>
      <c r="AZ15" s="80"/>
      <c r="BA15" s="80"/>
      <c r="BB15" s="80" t="s">
        <v>135</v>
      </c>
      <c r="BC15" s="80" t="s">
        <v>136</v>
      </c>
      <c r="BD15" s="80"/>
      <c r="BE15" s="248" t="s">
        <v>137</v>
      </c>
      <c r="BF15" s="80"/>
      <c r="BG15" s="14" t="s">
        <v>1220</v>
      </c>
      <c r="BH15" s="111" t="s">
        <v>1210</v>
      </c>
      <c r="BI15" s="14" t="s">
        <v>127</v>
      </c>
      <c r="BJ15" s="14" t="s">
        <v>1221</v>
      </c>
      <c r="BK15" s="99" t="s">
        <v>135</v>
      </c>
      <c r="BL15" s="80" t="s">
        <v>136</v>
      </c>
      <c r="BM15" s="80"/>
      <c r="BN15" s="248" t="s">
        <v>138</v>
      </c>
      <c r="BO15" s="80"/>
      <c r="BP15" s="111" t="s">
        <v>1571</v>
      </c>
      <c r="BQ15" s="111" t="s">
        <v>1210</v>
      </c>
      <c r="BR15" s="111" t="s">
        <v>1572</v>
      </c>
      <c r="BS15" s="111" t="s">
        <v>1573</v>
      </c>
      <c r="BT15" s="80" t="s">
        <v>1834</v>
      </c>
      <c r="BU15" s="293">
        <f t="shared" si="0"/>
        <v>1</v>
      </c>
      <c r="BV15" s="70" t="s">
        <v>1826</v>
      </c>
      <c r="BW15" s="80" t="s">
        <v>1834</v>
      </c>
    </row>
    <row r="16" spans="1:144" s="49" customFormat="1" ht="100" customHeight="1" x14ac:dyDescent="0.15">
      <c r="A16" s="69">
        <v>6</v>
      </c>
      <c r="B16" s="70" t="s">
        <v>71</v>
      </c>
      <c r="C16" s="70" t="s">
        <v>72</v>
      </c>
      <c r="D16" s="70" t="s">
        <v>73</v>
      </c>
      <c r="E16" s="70" t="s">
        <v>74</v>
      </c>
      <c r="F16" s="85" t="s">
        <v>1835</v>
      </c>
      <c r="G16" s="83" t="s">
        <v>139</v>
      </c>
      <c r="H16" s="73">
        <v>1</v>
      </c>
      <c r="I16" s="72" t="s">
        <v>77</v>
      </c>
      <c r="J16" s="74"/>
      <c r="K16" s="70" t="s">
        <v>101</v>
      </c>
      <c r="L16" s="86"/>
      <c r="M16" s="86"/>
      <c r="N16" s="76" t="s">
        <v>128</v>
      </c>
      <c r="O16" s="77" t="s">
        <v>80</v>
      </c>
      <c r="P16" s="76" t="s">
        <v>123</v>
      </c>
      <c r="Q16" s="70" t="s">
        <v>82</v>
      </c>
      <c r="R16" s="70" t="s">
        <v>83</v>
      </c>
      <c r="S16" s="70" t="s">
        <v>83</v>
      </c>
      <c r="T16" s="70" t="s">
        <v>83</v>
      </c>
      <c r="U16" s="70"/>
      <c r="V16" s="33"/>
      <c r="W16" s="35"/>
      <c r="X16" s="38">
        <v>0.5</v>
      </c>
      <c r="Y16" s="186">
        <v>1</v>
      </c>
      <c r="Z16" s="38">
        <v>0.75</v>
      </c>
      <c r="AA16" s="35"/>
      <c r="AB16" s="38">
        <v>1</v>
      </c>
      <c r="AC16" s="35">
        <v>100</v>
      </c>
      <c r="AD16" s="79">
        <f>+AC16/100</f>
        <v>1</v>
      </c>
      <c r="AE16" s="79">
        <f t="shared" si="1"/>
        <v>1</v>
      </c>
      <c r="AF16" s="85"/>
      <c r="AG16" s="80"/>
      <c r="AH16" s="80"/>
      <c r="AI16" s="80"/>
      <c r="AJ16" s="80"/>
      <c r="AK16" s="80"/>
      <c r="AL16" s="80" t="s">
        <v>107</v>
      </c>
      <c r="AM16" s="80" t="s">
        <v>131</v>
      </c>
      <c r="AN16" s="80"/>
      <c r="AO16" s="80" t="s">
        <v>140</v>
      </c>
      <c r="AP16" s="80" t="s">
        <v>133</v>
      </c>
      <c r="AQ16" s="80"/>
      <c r="AR16" s="248" t="s">
        <v>141</v>
      </c>
      <c r="AS16" s="80"/>
      <c r="AT16" s="80" t="s">
        <v>857</v>
      </c>
      <c r="AU16" s="115" t="s">
        <v>860</v>
      </c>
      <c r="AV16" s="80" t="s">
        <v>858</v>
      </c>
      <c r="AW16" s="80" t="s">
        <v>859</v>
      </c>
      <c r="AX16" s="80"/>
      <c r="AY16" s="80"/>
      <c r="AZ16" s="80"/>
      <c r="BA16" s="80"/>
      <c r="BB16" s="80" t="s">
        <v>135</v>
      </c>
      <c r="BC16" s="80" t="s">
        <v>136</v>
      </c>
      <c r="BD16" s="80"/>
      <c r="BE16" s="248" t="s">
        <v>142</v>
      </c>
      <c r="BF16" s="80"/>
      <c r="BG16" s="14" t="s">
        <v>1222</v>
      </c>
      <c r="BH16" s="111" t="s">
        <v>1210</v>
      </c>
      <c r="BI16" s="14" t="s">
        <v>1223</v>
      </c>
      <c r="BJ16" s="14" t="s">
        <v>1224</v>
      </c>
      <c r="BK16" s="99" t="s">
        <v>135</v>
      </c>
      <c r="BL16" s="80" t="s">
        <v>136</v>
      </c>
      <c r="BM16" s="80"/>
      <c r="BN16" s="248" t="s">
        <v>143</v>
      </c>
      <c r="BO16" s="80"/>
      <c r="BP16" s="111" t="s">
        <v>1574</v>
      </c>
      <c r="BQ16" s="111" t="s">
        <v>1210</v>
      </c>
      <c r="BR16" s="111" t="s">
        <v>1448</v>
      </c>
      <c r="BS16" s="111" t="s">
        <v>1575</v>
      </c>
      <c r="BT16" s="80" t="s">
        <v>1836</v>
      </c>
      <c r="BU16" s="293">
        <f t="shared" si="0"/>
        <v>1</v>
      </c>
      <c r="BV16" s="70" t="s">
        <v>860</v>
      </c>
      <c r="BW16" s="85" t="s">
        <v>1837</v>
      </c>
    </row>
    <row r="17" spans="1:75" s="49" customFormat="1" ht="100" customHeight="1" x14ac:dyDescent="0.15">
      <c r="A17" s="69">
        <v>7</v>
      </c>
      <c r="B17" s="70" t="s">
        <v>71</v>
      </c>
      <c r="C17" s="70" t="s">
        <v>72</v>
      </c>
      <c r="D17" s="70" t="s">
        <v>73</v>
      </c>
      <c r="E17" s="70" t="s">
        <v>74</v>
      </c>
      <c r="F17" s="85" t="s">
        <v>144</v>
      </c>
      <c r="G17" s="83" t="s">
        <v>145</v>
      </c>
      <c r="H17" s="73">
        <v>1</v>
      </c>
      <c r="I17" s="72" t="s">
        <v>77</v>
      </c>
      <c r="J17" s="74"/>
      <c r="K17" s="70" t="s">
        <v>78</v>
      </c>
      <c r="L17" s="86"/>
      <c r="M17" s="86"/>
      <c r="N17" s="76" t="s">
        <v>146</v>
      </c>
      <c r="O17" s="77" t="s">
        <v>129</v>
      </c>
      <c r="P17" s="76" t="s">
        <v>130</v>
      </c>
      <c r="Q17" s="70" t="s">
        <v>82</v>
      </c>
      <c r="R17" s="70" t="s">
        <v>83</v>
      </c>
      <c r="S17" s="70" t="s">
        <v>83</v>
      </c>
      <c r="T17" s="70" t="s">
        <v>83</v>
      </c>
      <c r="U17" s="70"/>
      <c r="V17" s="33"/>
      <c r="W17" s="35"/>
      <c r="X17" s="38">
        <v>1</v>
      </c>
      <c r="Y17" s="187">
        <v>1</v>
      </c>
      <c r="Z17" s="129"/>
      <c r="AA17" s="190"/>
      <c r="AB17" s="129"/>
      <c r="AC17" s="190"/>
      <c r="AD17" s="79">
        <f>+Y17/X17</f>
        <v>1</v>
      </c>
      <c r="AE17" s="79">
        <f>+AD17/H17</f>
        <v>1</v>
      </c>
      <c r="AF17" s="85"/>
      <c r="AG17" s="80"/>
      <c r="AH17" s="80"/>
      <c r="AI17" s="80"/>
      <c r="AJ17" s="80"/>
      <c r="AK17" s="80"/>
      <c r="AL17" s="80" t="s">
        <v>107</v>
      </c>
      <c r="AM17" s="80" t="s">
        <v>131</v>
      </c>
      <c r="AN17" s="80"/>
      <c r="AO17" s="80" t="s">
        <v>147</v>
      </c>
      <c r="AP17" s="80" t="s">
        <v>133</v>
      </c>
      <c r="AQ17" s="80"/>
      <c r="AR17" s="248" t="s">
        <v>148</v>
      </c>
      <c r="AS17" s="80"/>
      <c r="AT17" s="80" t="s">
        <v>861</v>
      </c>
      <c r="AU17" s="80" t="s">
        <v>862</v>
      </c>
      <c r="AV17" s="80" t="s">
        <v>863</v>
      </c>
      <c r="AW17" s="100" t="s">
        <v>864</v>
      </c>
      <c r="AX17" s="80"/>
      <c r="AY17" s="80"/>
      <c r="AZ17" s="80"/>
      <c r="BA17" s="80"/>
      <c r="BB17" s="80" t="s">
        <v>135</v>
      </c>
      <c r="BC17" s="80"/>
      <c r="BD17" s="80"/>
      <c r="BE17" s="248" t="s">
        <v>149</v>
      </c>
      <c r="BF17" s="80"/>
      <c r="BG17" s="14" t="s">
        <v>1225</v>
      </c>
      <c r="BH17" s="111" t="s">
        <v>1210</v>
      </c>
      <c r="BI17" s="14" t="s">
        <v>1226</v>
      </c>
      <c r="BJ17" s="14" t="s">
        <v>1227</v>
      </c>
      <c r="BK17" s="99" t="s">
        <v>135</v>
      </c>
      <c r="BL17" s="80" t="s">
        <v>136</v>
      </c>
      <c r="BM17" s="80"/>
      <c r="BN17" s="248" t="s">
        <v>150</v>
      </c>
      <c r="BO17" s="80"/>
      <c r="BP17" s="111" t="s">
        <v>1576</v>
      </c>
      <c r="BQ17" s="111" t="s">
        <v>1210</v>
      </c>
      <c r="BR17" s="111" t="s">
        <v>1577</v>
      </c>
      <c r="BS17" s="111" t="s">
        <v>1578</v>
      </c>
      <c r="BT17" s="80" t="s">
        <v>1838</v>
      </c>
      <c r="BU17" s="293">
        <f t="shared" si="0"/>
        <v>1</v>
      </c>
      <c r="BV17" s="70" t="s">
        <v>1826</v>
      </c>
      <c r="BW17" s="80" t="s">
        <v>1838</v>
      </c>
    </row>
    <row r="18" spans="1:75" s="49" customFormat="1" ht="100" customHeight="1" x14ac:dyDescent="0.2">
      <c r="A18" s="69">
        <v>8</v>
      </c>
      <c r="B18" s="70" t="s">
        <v>71</v>
      </c>
      <c r="C18" s="70" t="s">
        <v>72</v>
      </c>
      <c r="D18" s="70" t="s">
        <v>73</v>
      </c>
      <c r="E18" s="70" t="s">
        <v>74</v>
      </c>
      <c r="F18" s="85" t="s">
        <v>151</v>
      </c>
      <c r="G18" s="83" t="s">
        <v>152</v>
      </c>
      <c r="H18" s="73">
        <v>1</v>
      </c>
      <c r="I18" s="72" t="s">
        <v>77</v>
      </c>
      <c r="J18" s="74"/>
      <c r="K18" s="70" t="s">
        <v>153</v>
      </c>
      <c r="L18" s="87"/>
      <c r="M18" s="87"/>
      <c r="N18" s="76" t="s">
        <v>128</v>
      </c>
      <c r="O18" s="77" t="s">
        <v>129</v>
      </c>
      <c r="P18" s="76" t="s">
        <v>154</v>
      </c>
      <c r="Q18" s="70" t="s">
        <v>82</v>
      </c>
      <c r="R18" s="70" t="s">
        <v>83</v>
      </c>
      <c r="S18" s="70" t="s">
        <v>83</v>
      </c>
      <c r="T18" s="70" t="s">
        <v>83</v>
      </c>
      <c r="U18" s="70"/>
      <c r="V18" s="38">
        <v>0.25</v>
      </c>
      <c r="W18" s="186">
        <v>0.25</v>
      </c>
      <c r="X18" s="38">
        <v>0.25</v>
      </c>
      <c r="Y18" s="186">
        <v>0.25</v>
      </c>
      <c r="Z18" s="38">
        <v>0.25</v>
      </c>
      <c r="AA18" s="35"/>
      <c r="AB18" s="38">
        <v>0.25</v>
      </c>
      <c r="AC18" s="186">
        <v>0.25</v>
      </c>
      <c r="AD18" s="79">
        <f>+AC18/AB18</f>
        <v>1</v>
      </c>
      <c r="AE18" s="79">
        <f>+W18+Y18+AA18+AC18/H18</f>
        <v>0.75</v>
      </c>
      <c r="AF18" s="82" t="s">
        <v>155</v>
      </c>
      <c r="AG18" s="80"/>
      <c r="AH18" s="80"/>
      <c r="AI18" s="80"/>
      <c r="AJ18" s="80" t="s">
        <v>156</v>
      </c>
      <c r="AK18" s="80" t="s">
        <v>157</v>
      </c>
      <c r="AL18" s="80" t="s">
        <v>107</v>
      </c>
      <c r="AM18" s="80" t="s">
        <v>108</v>
      </c>
      <c r="AN18" s="80" t="s">
        <v>158</v>
      </c>
      <c r="AO18" s="80"/>
      <c r="AP18" s="80"/>
      <c r="AQ18" s="80"/>
      <c r="AR18" s="80"/>
      <c r="AS18" s="80"/>
      <c r="AT18" s="80" t="s">
        <v>865</v>
      </c>
      <c r="AU18" s="80" t="s">
        <v>866</v>
      </c>
      <c r="AV18" s="80" t="s">
        <v>867</v>
      </c>
      <c r="AW18" s="80" t="s">
        <v>868</v>
      </c>
      <c r="AX18" s="80"/>
      <c r="AY18" s="80"/>
      <c r="AZ18" s="80"/>
      <c r="BA18" s="80"/>
      <c r="BB18" s="80" t="s">
        <v>159</v>
      </c>
      <c r="BC18" s="249" t="s">
        <v>160</v>
      </c>
      <c r="BD18" s="80" t="s">
        <v>161</v>
      </c>
      <c r="BE18" s="248" t="s">
        <v>162</v>
      </c>
      <c r="BF18" s="80"/>
      <c r="BG18" s="14" t="s">
        <v>1228</v>
      </c>
      <c r="BH18" s="111" t="s">
        <v>886</v>
      </c>
      <c r="BI18" s="14" t="s">
        <v>1229</v>
      </c>
      <c r="BJ18" s="14" t="s">
        <v>1230</v>
      </c>
      <c r="BK18" s="295" t="s">
        <v>163</v>
      </c>
      <c r="BL18" s="80" t="s">
        <v>164</v>
      </c>
      <c r="BM18" s="80"/>
      <c r="BN18" s="248" t="s">
        <v>165</v>
      </c>
      <c r="BO18" s="80"/>
      <c r="BP18" s="111" t="s">
        <v>1579</v>
      </c>
      <c r="BQ18" s="111" t="s">
        <v>1210</v>
      </c>
      <c r="BR18" s="111" t="s">
        <v>1580</v>
      </c>
      <c r="BS18" s="111" t="s">
        <v>1581</v>
      </c>
      <c r="BT18" s="80" t="s">
        <v>1839</v>
      </c>
      <c r="BU18" s="293">
        <f t="shared" si="0"/>
        <v>0.75</v>
      </c>
      <c r="BV18" s="70" t="s">
        <v>1826</v>
      </c>
      <c r="BW18" s="111" t="s">
        <v>1840</v>
      </c>
    </row>
    <row r="19" spans="1:75" s="49" customFormat="1" ht="100" customHeight="1" x14ac:dyDescent="0.15">
      <c r="A19" s="69">
        <v>9</v>
      </c>
      <c r="B19" s="70" t="s">
        <v>166</v>
      </c>
      <c r="C19" s="70" t="s">
        <v>72</v>
      </c>
      <c r="D19" s="70" t="s">
        <v>73</v>
      </c>
      <c r="E19" s="70" t="s">
        <v>74</v>
      </c>
      <c r="F19" s="85" t="s">
        <v>167</v>
      </c>
      <c r="G19" s="83" t="s">
        <v>168</v>
      </c>
      <c r="H19" s="73">
        <v>1</v>
      </c>
      <c r="I19" s="72" t="s">
        <v>77</v>
      </c>
      <c r="J19" s="74"/>
      <c r="K19" s="70" t="s">
        <v>78</v>
      </c>
      <c r="L19" s="86"/>
      <c r="M19" s="86"/>
      <c r="N19" s="76" t="s">
        <v>128</v>
      </c>
      <c r="O19" s="77" t="s">
        <v>80</v>
      </c>
      <c r="P19" s="76" t="s">
        <v>154</v>
      </c>
      <c r="Q19" s="70" t="s">
        <v>82</v>
      </c>
      <c r="R19" s="70" t="s">
        <v>83</v>
      </c>
      <c r="S19" s="70" t="s">
        <v>83</v>
      </c>
      <c r="T19" s="70" t="s">
        <v>83</v>
      </c>
      <c r="U19" s="70"/>
      <c r="V19" s="38">
        <v>0.25</v>
      </c>
      <c r="W19" s="185"/>
      <c r="X19" s="38">
        <v>0.25</v>
      </c>
      <c r="Y19" s="186">
        <v>0.25</v>
      </c>
      <c r="Z19" s="38">
        <v>0.25</v>
      </c>
      <c r="AA19" s="186">
        <v>0.25</v>
      </c>
      <c r="AB19" s="38">
        <v>0.25</v>
      </c>
      <c r="AC19" s="186">
        <v>0.25</v>
      </c>
      <c r="AD19" s="79">
        <f>+AC19/AB19</f>
        <v>1</v>
      </c>
      <c r="AE19" s="79">
        <f>+W19+Y19+AA19+AC19/H19</f>
        <v>0.75</v>
      </c>
      <c r="AF19" s="85" t="s">
        <v>169</v>
      </c>
      <c r="AG19" s="80"/>
      <c r="AH19" s="80"/>
      <c r="AI19" s="80"/>
      <c r="AJ19" s="80" t="s">
        <v>170</v>
      </c>
      <c r="AK19" s="80" t="s">
        <v>171</v>
      </c>
      <c r="AL19" s="80" t="s">
        <v>87</v>
      </c>
      <c r="AM19" s="80" t="s">
        <v>88</v>
      </c>
      <c r="AN19" s="80" t="s">
        <v>172</v>
      </c>
      <c r="AO19" s="80" t="s">
        <v>173</v>
      </c>
      <c r="AP19" s="80" t="s">
        <v>133</v>
      </c>
      <c r="AQ19" s="80"/>
      <c r="AR19" s="248" t="s">
        <v>174</v>
      </c>
      <c r="AS19" s="80"/>
      <c r="AT19" s="80" t="s">
        <v>869</v>
      </c>
      <c r="AU19" s="80" t="s">
        <v>870</v>
      </c>
      <c r="AV19" s="80" t="s">
        <v>871</v>
      </c>
      <c r="AW19" s="80" t="s">
        <v>872</v>
      </c>
      <c r="AX19" s="80"/>
      <c r="AY19" s="80"/>
      <c r="AZ19" s="80"/>
      <c r="BA19" s="80"/>
      <c r="BB19" s="80" t="s">
        <v>173</v>
      </c>
      <c r="BC19" s="80" t="s">
        <v>175</v>
      </c>
      <c r="BD19" s="80"/>
      <c r="BE19" s="248" t="s">
        <v>176</v>
      </c>
      <c r="BF19" s="80"/>
      <c r="BG19" s="14" t="s">
        <v>1231</v>
      </c>
      <c r="BH19" s="111" t="s">
        <v>886</v>
      </c>
      <c r="BI19" s="14" t="s">
        <v>1232</v>
      </c>
      <c r="BJ19" s="14" t="s">
        <v>1233</v>
      </c>
      <c r="BK19" s="99" t="s">
        <v>177</v>
      </c>
      <c r="BL19" s="80" t="s">
        <v>178</v>
      </c>
      <c r="BM19" s="80"/>
      <c r="BN19" s="248" t="s">
        <v>179</v>
      </c>
      <c r="BO19" s="80"/>
      <c r="BP19" s="111" t="s">
        <v>1582</v>
      </c>
      <c r="BQ19" s="111" t="s">
        <v>1210</v>
      </c>
      <c r="BR19" s="111" t="s">
        <v>1583</v>
      </c>
      <c r="BS19" s="111" t="s">
        <v>1584</v>
      </c>
      <c r="BT19" s="80" t="s">
        <v>1841</v>
      </c>
      <c r="BU19" s="293">
        <f t="shared" si="0"/>
        <v>0.75</v>
      </c>
      <c r="BV19" s="70" t="s">
        <v>1826</v>
      </c>
      <c r="BW19" s="85" t="s">
        <v>1842</v>
      </c>
    </row>
    <row r="20" spans="1:75" s="49" customFormat="1" ht="100" customHeight="1" x14ac:dyDescent="0.15">
      <c r="A20" s="69">
        <v>10</v>
      </c>
      <c r="B20" s="70" t="s">
        <v>166</v>
      </c>
      <c r="C20" s="70" t="s">
        <v>72</v>
      </c>
      <c r="D20" s="70" t="s">
        <v>73</v>
      </c>
      <c r="E20" s="70" t="s">
        <v>74</v>
      </c>
      <c r="F20" s="85" t="s">
        <v>180</v>
      </c>
      <c r="G20" s="83" t="s">
        <v>181</v>
      </c>
      <c r="H20" s="73">
        <v>1</v>
      </c>
      <c r="I20" s="72" t="s">
        <v>77</v>
      </c>
      <c r="J20" s="74"/>
      <c r="K20" s="70" t="s">
        <v>101</v>
      </c>
      <c r="L20" s="86"/>
      <c r="M20" s="86"/>
      <c r="N20" s="76" t="s">
        <v>182</v>
      </c>
      <c r="O20" s="77" t="s">
        <v>183</v>
      </c>
      <c r="P20" s="76" t="s">
        <v>184</v>
      </c>
      <c r="Q20" s="70" t="s">
        <v>82</v>
      </c>
      <c r="R20" s="70" t="s">
        <v>83</v>
      </c>
      <c r="S20" s="70" t="s">
        <v>83</v>
      </c>
      <c r="T20" s="70" t="s">
        <v>83</v>
      </c>
      <c r="U20" s="70"/>
      <c r="V20" s="34"/>
      <c r="W20" s="185"/>
      <c r="X20" s="38"/>
      <c r="Y20" s="35"/>
      <c r="Z20" s="38">
        <v>0.5</v>
      </c>
      <c r="AA20" s="35"/>
      <c r="AB20" s="38">
        <v>1</v>
      </c>
      <c r="AC20" s="186">
        <v>1</v>
      </c>
      <c r="AD20" s="79">
        <f>+AC20/AB20</f>
        <v>1</v>
      </c>
      <c r="AE20" s="79">
        <f>+AC20/H20</f>
        <v>1</v>
      </c>
      <c r="AF20" s="85"/>
      <c r="AG20" s="80"/>
      <c r="AH20" s="80"/>
      <c r="AI20" s="80"/>
      <c r="AJ20" s="80"/>
      <c r="AK20" s="80"/>
      <c r="AL20" s="80"/>
      <c r="AM20" s="80"/>
      <c r="AN20" s="80"/>
      <c r="AO20" s="80"/>
      <c r="AP20" s="80"/>
      <c r="AQ20" s="80"/>
      <c r="AR20" s="80"/>
      <c r="AS20" s="80"/>
      <c r="AT20" s="80" t="s">
        <v>873</v>
      </c>
      <c r="AU20" s="80" t="s">
        <v>874</v>
      </c>
      <c r="AV20" s="80" t="s">
        <v>875</v>
      </c>
      <c r="AW20" s="80" t="s">
        <v>876</v>
      </c>
      <c r="AX20" s="80"/>
      <c r="AY20" s="80"/>
      <c r="AZ20" s="80"/>
      <c r="BA20" s="80"/>
      <c r="BB20" s="80"/>
      <c r="BC20" s="80"/>
      <c r="BD20" s="80"/>
      <c r="BE20" s="80"/>
      <c r="BF20" s="80"/>
      <c r="BG20" s="14" t="s">
        <v>1234</v>
      </c>
      <c r="BH20" s="111" t="s">
        <v>874</v>
      </c>
      <c r="BI20" s="14" t="s">
        <v>358</v>
      </c>
      <c r="BJ20" s="14" t="s">
        <v>1235</v>
      </c>
      <c r="BK20" s="99" t="s">
        <v>185</v>
      </c>
      <c r="BL20" s="80" t="s">
        <v>186</v>
      </c>
      <c r="BM20" s="80"/>
      <c r="BN20" s="248" t="s">
        <v>187</v>
      </c>
      <c r="BO20" s="80" t="s">
        <v>188</v>
      </c>
      <c r="BP20" s="111" t="s">
        <v>1585</v>
      </c>
      <c r="BQ20" s="111" t="s">
        <v>1210</v>
      </c>
      <c r="BR20" s="111" t="s">
        <v>1586</v>
      </c>
      <c r="BS20" s="111" t="s">
        <v>1587</v>
      </c>
      <c r="BT20" s="80" t="s">
        <v>1843</v>
      </c>
      <c r="BU20" s="293">
        <f t="shared" si="0"/>
        <v>1</v>
      </c>
      <c r="BV20" s="70" t="s">
        <v>1826</v>
      </c>
      <c r="BW20" s="85" t="s">
        <v>1844</v>
      </c>
    </row>
    <row r="21" spans="1:75" s="49" customFormat="1" ht="152.25" customHeight="1" x14ac:dyDescent="0.15">
      <c r="A21" s="69">
        <v>11</v>
      </c>
      <c r="B21" s="70" t="s">
        <v>166</v>
      </c>
      <c r="C21" s="70" t="s">
        <v>72</v>
      </c>
      <c r="D21" s="70" t="s">
        <v>73</v>
      </c>
      <c r="E21" s="70" t="s">
        <v>74</v>
      </c>
      <c r="F21" s="85" t="s">
        <v>189</v>
      </c>
      <c r="G21" s="83" t="s">
        <v>190</v>
      </c>
      <c r="H21" s="73">
        <v>1</v>
      </c>
      <c r="I21" s="72" t="s">
        <v>77</v>
      </c>
      <c r="J21" s="74"/>
      <c r="K21" s="70" t="s">
        <v>78</v>
      </c>
      <c r="L21" s="86"/>
      <c r="M21" s="86"/>
      <c r="N21" s="76" t="s">
        <v>130</v>
      </c>
      <c r="O21" s="77" t="s">
        <v>116</v>
      </c>
      <c r="P21" s="76" t="s">
        <v>191</v>
      </c>
      <c r="Q21" s="70" t="s">
        <v>82</v>
      </c>
      <c r="R21" s="70" t="s">
        <v>83</v>
      </c>
      <c r="S21" s="70" t="s">
        <v>83</v>
      </c>
      <c r="T21" s="70" t="s">
        <v>83</v>
      </c>
      <c r="U21" s="70"/>
      <c r="V21" s="34"/>
      <c r="W21" s="185"/>
      <c r="X21" s="38">
        <v>1</v>
      </c>
      <c r="Y21" s="186">
        <v>1</v>
      </c>
      <c r="Z21" s="33"/>
      <c r="AA21" s="35"/>
      <c r="AB21" s="33"/>
      <c r="AC21" s="35"/>
      <c r="AD21" s="79">
        <f>+Y21/X21</f>
        <v>1</v>
      </c>
      <c r="AE21" s="79">
        <f>+Y21/H21</f>
        <v>1</v>
      </c>
      <c r="AF21" s="85"/>
      <c r="AG21" s="80"/>
      <c r="AH21" s="80"/>
      <c r="AI21" s="80"/>
      <c r="AJ21" s="80"/>
      <c r="AK21" s="80"/>
      <c r="AL21" s="80" t="s">
        <v>107</v>
      </c>
      <c r="AM21" s="80" t="s">
        <v>131</v>
      </c>
      <c r="AN21" s="80"/>
      <c r="AO21" s="80" t="s">
        <v>192</v>
      </c>
      <c r="AP21" s="80" t="s">
        <v>133</v>
      </c>
      <c r="AQ21" s="80"/>
      <c r="AR21" s="248" t="s">
        <v>193</v>
      </c>
      <c r="AS21" s="80"/>
      <c r="AT21" s="80" t="s">
        <v>877</v>
      </c>
      <c r="AU21" s="80" t="s">
        <v>870</v>
      </c>
      <c r="AV21" s="80" t="s">
        <v>878</v>
      </c>
      <c r="AW21" s="80" t="s">
        <v>879</v>
      </c>
      <c r="AX21" s="80"/>
      <c r="AY21" s="80"/>
      <c r="AZ21" s="80"/>
      <c r="BA21" s="80"/>
      <c r="BB21" s="80" t="s">
        <v>135</v>
      </c>
      <c r="BC21" s="80" t="s">
        <v>136</v>
      </c>
      <c r="BD21" s="80"/>
      <c r="BE21" s="248" t="s">
        <v>194</v>
      </c>
      <c r="BF21" s="80"/>
      <c r="BG21" s="14" t="s">
        <v>1237</v>
      </c>
      <c r="BH21" s="111" t="s">
        <v>1210</v>
      </c>
      <c r="BI21" s="14" t="s">
        <v>1236</v>
      </c>
      <c r="BJ21" s="14" t="s">
        <v>1238</v>
      </c>
      <c r="BK21" s="99" t="s">
        <v>135</v>
      </c>
      <c r="BL21" s="80" t="s">
        <v>136</v>
      </c>
      <c r="BM21" s="80"/>
      <c r="BN21" s="248" t="s">
        <v>195</v>
      </c>
      <c r="BO21" s="80"/>
      <c r="BP21" s="111" t="s">
        <v>1588</v>
      </c>
      <c r="BQ21" s="111" t="s">
        <v>1210</v>
      </c>
      <c r="BR21" s="111" t="s">
        <v>1589</v>
      </c>
      <c r="BS21" s="111" t="s">
        <v>1590</v>
      </c>
      <c r="BT21" s="80" t="s">
        <v>1845</v>
      </c>
      <c r="BU21" s="293">
        <f t="shared" si="0"/>
        <v>1</v>
      </c>
      <c r="BV21" s="70" t="s">
        <v>1826</v>
      </c>
      <c r="BW21" s="111" t="s">
        <v>1847</v>
      </c>
    </row>
    <row r="22" spans="1:75" s="49" customFormat="1" ht="100" customHeight="1" x14ac:dyDescent="0.15">
      <c r="A22" s="69">
        <v>12</v>
      </c>
      <c r="B22" s="70" t="s">
        <v>196</v>
      </c>
      <c r="C22" s="70" t="s">
        <v>72</v>
      </c>
      <c r="D22" s="70" t="s">
        <v>73</v>
      </c>
      <c r="E22" s="70" t="s">
        <v>74</v>
      </c>
      <c r="F22" s="85" t="s">
        <v>197</v>
      </c>
      <c r="G22" s="83" t="s">
        <v>198</v>
      </c>
      <c r="H22" s="73">
        <v>1</v>
      </c>
      <c r="I22" s="72" t="s">
        <v>77</v>
      </c>
      <c r="J22" s="74"/>
      <c r="K22" s="70" t="s">
        <v>101</v>
      </c>
      <c r="L22" s="86"/>
      <c r="M22" s="86"/>
      <c r="N22" s="76" t="s">
        <v>182</v>
      </c>
      <c r="O22" s="77" t="s">
        <v>116</v>
      </c>
      <c r="P22" s="76" t="s">
        <v>154</v>
      </c>
      <c r="Q22" s="70" t="s">
        <v>82</v>
      </c>
      <c r="R22" s="70" t="s">
        <v>83</v>
      </c>
      <c r="S22" s="70" t="s">
        <v>83</v>
      </c>
      <c r="T22" s="70" t="s">
        <v>83</v>
      </c>
      <c r="U22" s="70"/>
      <c r="V22" s="34"/>
      <c r="W22" s="185"/>
      <c r="X22" s="38"/>
      <c r="Y22" s="186"/>
      <c r="Z22" s="33"/>
      <c r="AA22" s="186">
        <v>0.33</v>
      </c>
      <c r="AB22" s="68">
        <v>1</v>
      </c>
      <c r="AC22" s="183">
        <v>1</v>
      </c>
      <c r="AD22" s="79">
        <f>+AC22/AB22</f>
        <v>1</v>
      </c>
      <c r="AE22" s="79">
        <f t="shared" si="1"/>
        <v>1</v>
      </c>
      <c r="AF22" s="85"/>
      <c r="AG22" s="80"/>
      <c r="AH22" s="80"/>
      <c r="AI22" s="80"/>
      <c r="AJ22" s="80"/>
      <c r="AK22" s="80"/>
      <c r="AL22" s="80" t="s">
        <v>107</v>
      </c>
      <c r="AM22" s="80" t="s">
        <v>108</v>
      </c>
      <c r="AN22" s="80"/>
      <c r="AO22" s="80" t="s">
        <v>199</v>
      </c>
      <c r="AP22" s="80" t="s">
        <v>133</v>
      </c>
      <c r="AQ22" s="80"/>
      <c r="AR22" s="248" t="s">
        <v>200</v>
      </c>
      <c r="AS22" s="80"/>
      <c r="AT22" s="80" t="s">
        <v>880</v>
      </c>
      <c r="AU22" s="80" t="s">
        <v>881</v>
      </c>
      <c r="AV22" s="80" t="s">
        <v>882</v>
      </c>
      <c r="AW22" s="116" t="s">
        <v>883</v>
      </c>
      <c r="AX22" s="80"/>
      <c r="AY22" s="80"/>
      <c r="AZ22" s="80"/>
      <c r="BA22" s="80"/>
      <c r="BB22" s="80" t="s">
        <v>201</v>
      </c>
      <c r="BC22" s="80" t="s">
        <v>202</v>
      </c>
      <c r="BD22" s="80"/>
      <c r="BE22" s="248" t="s">
        <v>203</v>
      </c>
      <c r="BF22" s="80"/>
      <c r="BG22" s="14" t="s">
        <v>1239</v>
      </c>
      <c r="BH22" s="111" t="s">
        <v>886</v>
      </c>
      <c r="BI22" s="14" t="s">
        <v>1240</v>
      </c>
      <c r="BJ22" s="14" t="s">
        <v>1241</v>
      </c>
      <c r="BK22" s="99" t="s">
        <v>204</v>
      </c>
      <c r="BL22" s="80" t="s">
        <v>205</v>
      </c>
      <c r="BM22" s="80"/>
      <c r="BN22" s="248" t="s">
        <v>206</v>
      </c>
      <c r="BO22" s="80" t="s">
        <v>207</v>
      </c>
      <c r="BP22" s="111" t="s">
        <v>1591</v>
      </c>
      <c r="BQ22" s="111" t="s">
        <v>1210</v>
      </c>
      <c r="BR22" s="111" t="s">
        <v>1592</v>
      </c>
      <c r="BS22" s="111" t="s">
        <v>1593</v>
      </c>
      <c r="BT22" s="80" t="s">
        <v>1846</v>
      </c>
      <c r="BU22" s="293">
        <f t="shared" si="0"/>
        <v>1</v>
      </c>
      <c r="BV22" s="70" t="s">
        <v>1826</v>
      </c>
      <c r="BW22" s="111" t="s">
        <v>1848</v>
      </c>
    </row>
    <row r="23" spans="1:75" s="49" customFormat="1" ht="100" customHeight="1" x14ac:dyDescent="0.15">
      <c r="A23" s="69">
        <v>13</v>
      </c>
      <c r="B23" s="70" t="s">
        <v>196</v>
      </c>
      <c r="C23" s="70" t="s">
        <v>72</v>
      </c>
      <c r="D23" s="70" t="s">
        <v>73</v>
      </c>
      <c r="E23" s="70" t="s">
        <v>74</v>
      </c>
      <c r="F23" s="85" t="s">
        <v>208</v>
      </c>
      <c r="G23" s="83" t="s">
        <v>209</v>
      </c>
      <c r="H23" s="73">
        <v>1</v>
      </c>
      <c r="I23" s="72" t="s">
        <v>77</v>
      </c>
      <c r="J23" s="74"/>
      <c r="K23" s="70" t="s">
        <v>101</v>
      </c>
      <c r="L23" s="86"/>
      <c r="M23" s="86"/>
      <c r="N23" s="76" t="s">
        <v>210</v>
      </c>
      <c r="O23" s="77" t="s">
        <v>211</v>
      </c>
      <c r="P23" s="76" t="s">
        <v>154</v>
      </c>
      <c r="Q23" s="70" t="s">
        <v>82</v>
      </c>
      <c r="R23" s="70" t="s">
        <v>83</v>
      </c>
      <c r="S23" s="70" t="s">
        <v>83</v>
      </c>
      <c r="T23" s="70" t="s">
        <v>83</v>
      </c>
      <c r="U23" s="70"/>
      <c r="V23" s="38">
        <v>0.25</v>
      </c>
      <c r="W23" s="184" t="s">
        <v>104</v>
      </c>
      <c r="X23" s="38">
        <v>0.25</v>
      </c>
      <c r="Y23" s="186">
        <v>0.25</v>
      </c>
      <c r="Z23" s="38">
        <v>0.25</v>
      </c>
      <c r="AA23" s="184" t="s">
        <v>104</v>
      </c>
      <c r="AB23" s="38">
        <v>0.25</v>
      </c>
      <c r="AC23" s="184" t="s">
        <v>104</v>
      </c>
      <c r="AD23" s="79">
        <f>+AC23/AB23</f>
        <v>1</v>
      </c>
      <c r="AE23" s="79">
        <f>+W23+Y23+AA23+AC23/H23</f>
        <v>1</v>
      </c>
      <c r="AF23" s="85" t="s">
        <v>212</v>
      </c>
      <c r="AG23" s="80"/>
      <c r="AH23" s="80"/>
      <c r="AI23" s="80"/>
      <c r="AJ23" s="80"/>
      <c r="AK23" s="80" t="s">
        <v>213</v>
      </c>
      <c r="AL23" s="80" t="s">
        <v>107</v>
      </c>
      <c r="AM23" s="80" t="s">
        <v>108</v>
      </c>
      <c r="AN23" s="80" t="s">
        <v>214</v>
      </c>
      <c r="AO23" s="80" t="s">
        <v>215</v>
      </c>
      <c r="AP23" s="80" t="s">
        <v>216</v>
      </c>
      <c r="AQ23" s="80"/>
      <c r="AR23" s="248" t="s">
        <v>217</v>
      </c>
      <c r="AS23" s="80"/>
      <c r="AT23" s="80" t="s">
        <v>884</v>
      </c>
      <c r="AU23" s="80" t="s">
        <v>107</v>
      </c>
      <c r="AV23" s="80" t="s">
        <v>108</v>
      </c>
      <c r="AW23" s="80"/>
      <c r="AX23" s="80"/>
      <c r="AY23" s="80"/>
      <c r="AZ23" s="80"/>
      <c r="BA23" s="80"/>
      <c r="BB23" s="80" t="s">
        <v>215</v>
      </c>
      <c r="BC23" s="80" t="s">
        <v>202</v>
      </c>
      <c r="BD23" s="80"/>
      <c r="BE23" s="248" t="s">
        <v>218</v>
      </c>
      <c r="BF23" s="80"/>
      <c r="BG23" s="14" t="s">
        <v>1242</v>
      </c>
      <c r="BH23" s="111" t="s">
        <v>886</v>
      </c>
      <c r="BI23" s="14" t="s">
        <v>1243</v>
      </c>
      <c r="BJ23" s="14" t="s">
        <v>1244</v>
      </c>
      <c r="BK23" s="99" t="s">
        <v>219</v>
      </c>
      <c r="BL23" s="80" t="s">
        <v>220</v>
      </c>
      <c r="BM23" s="80"/>
      <c r="BN23" s="248" t="s">
        <v>221</v>
      </c>
      <c r="BO23" s="80"/>
      <c r="BP23" s="111" t="s">
        <v>1594</v>
      </c>
      <c r="BQ23" s="111" t="s">
        <v>1210</v>
      </c>
      <c r="BR23" s="111" t="s">
        <v>1595</v>
      </c>
      <c r="BS23" s="111" t="s">
        <v>1596</v>
      </c>
      <c r="BT23" s="80" t="s">
        <v>1849</v>
      </c>
      <c r="BU23" s="293">
        <f t="shared" si="0"/>
        <v>1</v>
      </c>
      <c r="BV23" s="70" t="s">
        <v>1826</v>
      </c>
      <c r="BW23" s="111" t="s">
        <v>1596</v>
      </c>
    </row>
    <row r="24" spans="1:75" s="49" customFormat="1" ht="100" customHeight="1" x14ac:dyDescent="0.15">
      <c r="A24" s="69">
        <v>14</v>
      </c>
      <c r="B24" s="70" t="s">
        <v>196</v>
      </c>
      <c r="C24" s="70" t="s">
        <v>72</v>
      </c>
      <c r="D24" s="70" t="s">
        <v>73</v>
      </c>
      <c r="E24" s="70" t="s">
        <v>74</v>
      </c>
      <c r="F24" s="85" t="s">
        <v>222</v>
      </c>
      <c r="G24" s="83" t="s">
        <v>223</v>
      </c>
      <c r="H24" s="73">
        <v>1</v>
      </c>
      <c r="I24" s="72" t="s">
        <v>77</v>
      </c>
      <c r="J24" s="74"/>
      <c r="K24" s="70" t="s">
        <v>101</v>
      </c>
      <c r="L24" s="86"/>
      <c r="M24" s="86"/>
      <c r="N24" s="76" t="s">
        <v>79</v>
      </c>
      <c r="O24" s="77" t="s">
        <v>129</v>
      </c>
      <c r="P24" s="76" t="s">
        <v>224</v>
      </c>
      <c r="Q24" s="70" t="s">
        <v>82</v>
      </c>
      <c r="R24" s="70" t="s">
        <v>83</v>
      </c>
      <c r="S24" s="70" t="s">
        <v>83</v>
      </c>
      <c r="T24" s="70" t="s">
        <v>83</v>
      </c>
      <c r="U24" s="70"/>
      <c r="V24" s="34"/>
      <c r="W24" s="185"/>
      <c r="X24" s="38">
        <v>1</v>
      </c>
      <c r="Y24" s="186">
        <v>0.5</v>
      </c>
      <c r="Z24" s="68"/>
      <c r="AA24" s="186"/>
      <c r="AB24" s="68"/>
      <c r="AC24" s="186"/>
      <c r="AD24" s="79">
        <f>+Y24/X24</f>
        <v>0.5</v>
      </c>
      <c r="AE24" s="79">
        <f>+Y24/H24</f>
        <v>0.5</v>
      </c>
      <c r="AF24" s="85"/>
      <c r="AG24" s="80"/>
      <c r="AH24" s="80"/>
      <c r="AI24" s="80"/>
      <c r="AJ24" s="80"/>
      <c r="AK24" s="80"/>
      <c r="AL24" s="80" t="s">
        <v>107</v>
      </c>
      <c r="AM24" s="80" t="s">
        <v>108</v>
      </c>
      <c r="AN24" s="80"/>
      <c r="AO24" s="80" t="s">
        <v>225</v>
      </c>
      <c r="AP24" s="80"/>
      <c r="AQ24" s="80"/>
      <c r="AR24" s="248" t="s">
        <v>226</v>
      </c>
      <c r="AS24" s="80"/>
      <c r="AT24" s="80" t="s">
        <v>885</v>
      </c>
      <c r="AU24" s="80" t="s">
        <v>886</v>
      </c>
      <c r="AV24" s="80" t="s">
        <v>887</v>
      </c>
      <c r="AW24" s="80" t="s">
        <v>888</v>
      </c>
      <c r="AX24" s="80"/>
      <c r="AY24" s="80"/>
      <c r="AZ24" s="80"/>
      <c r="BA24" s="80"/>
      <c r="BB24" s="80"/>
      <c r="BC24" s="80"/>
      <c r="BD24" s="80"/>
      <c r="BE24" s="80"/>
      <c r="BF24" s="80"/>
      <c r="BG24" s="14" t="s">
        <v>1245</v>
      </c>
      <c r="BH24" s="111" t="s">
        <v>874</v>
      </c>
      <c r="BI24" s="14" t="s">
        <v>358</v>
      </c>
      <c r="BJ24" s="14" t="s">
        <v>1246</v>
      </c>
      <c r="BK24" s="99"/>
      <c r="BL24" s="80"/>
      <c r="BM24" s="80"/>
      <c r="BN24" s="80"/>
      <c r="BO24" s="80" t="s">
        <v>227</v>
      </c>
      <c r="BP24" s="111" t="s">
        <v>1597</v>
      </c>
      <c r="BQ24" s="111" t="s">
        <v>874</v>
      </c>
      <c r="BR24" s="111" t="s">
        <v>1449</v>
      </c>
      <c r="BS24" s="111" t="s">
        <v>1598</v>
      </c>
      <c r="BT24" s="80" t="s">
        <v>1850</v>
      </c>
      <c r="BU24" s="293">
        <f t="shared" si="0"/>
        <v>0.5</v>
      </c>
      <c r="BV24" s="70" t="s">
        <v>860</v>
      </c>
      <c r="BW24" s="85" t="s">
        <v>1851</v>
      </c>
    </row>
    <row r="25" spans="1:75" s="49" customFormat="1" ht="100" customHeight="1" x14ac:dyDescent="0.15">
      <c r="A25" s="69">
        <v>15</v>
      </c>
      <c r="B25" s="70" t="s">
        <v>196</v>
      </c>
      <c r="C25" s="70" t="s">
        <v>72</v>
      </c>
      <c r="D25" s="70" t="s">
        <v>73</v>
      </c>
      <c r="E25" s="70" t="s">
        <v>74</v>
      </c>
      <c r="F25" s="85" t="s">
        <v>228</v>
      </c>
      <c r="G25" s="83" t="s">
        <v>229</v>
      </c>
      <c r="H25" s="73">
        <v>1</v>
      </c>
      <c r="I25" s="72" t="s">
        <v>77</v>
      </c>
      <c r="J25" s="74"/>
      <c r="K25" s="70" t="s">
        <v>101</v>
      </c>
      <c r="L25" s="86"/>
      <c r="M25" s="86"/>
      <c r="N25" s="76" t="s">
        <v>230</v>
      </c>
      <c r="O25" s="77" t="s">
        <v>116</v>
      </c>
      <c r="P25" s="76" t="s">
        <v>81</v>
      </c>
      <c r="Q25" s="70" t="s">
        <v>82</v>
      </c>
      <c r="R25" s="70" t="s">
        <v>83</v>
      </c>
      <c r="S25" s="70" t="s">
        <v>83</v>
      </c>
      <c r="T25" s="70" t="s">
        <v>83</v>
      </c>
      <c r="U25" s="70"/>
      <c r="V25" s="38">
        <v>0.25</v>
      </c>
      <c r="W25" s="187">
        <v>0</v>
      </c>
      <c r="X25" s="38">
        <v>0.25</v>
      </c>
      <c r="Y25" s="186">
        <v>1</v>
      </c>
      <c r="Z25" s="38">
        <v>0.25</v>
      </c>
      <c r="AA25" s="35"/>
      <c r="AB25" s="38">
        <v>0.25</v>
      </c>
      <c r="AC25" s="183"/>
      <c r="AD25" s="79">
        <f t="shared" ref="AD25:AD30" si="2">+AC25/AB25</f>
        <v>0</v>
      </c>
      <c r="AE25" s="79">
        <f>+W25+Y25+AA25+AC25/H25</f>
        <v>1</v>
      </c>
      <c r="AF25" s="85" t="s">
        <v>231</v>
      </c>
      <c r="AG25" s="80"/>
      <c r="AH25" s="80"/>
      <c r="AI25" s="80"/>
      <c r="AJ25" s="80" t="s">
        <v>232</v>
      </c>
      <c r="AK25" s="80" t="s">
        <v>233</v>
      </c>
      <c r="AL25" s="80" t="s">
        <v>87</v>
      </c>
      <c r="AM25" s="80" t="s">
        <v>88</v>
      </c>
      <c r="AN25" s="80" t="s">
        <v>234</v>
      </c>
      <c r="AO25" s="80" t="s">
        <v>235</v>
      </c>
      <c r="AP25" s="80" t="s">
        <v>133</v>
      </c>
      <c r="AQ25" s="80"/>
      <c r="AR25" s="248" t="s">
        <v>236</v>
      </c>
      <c r="AS25" s="80"/>
      <c r="AT25" s="80" t="s">
        <v>889</v>
      </c>
      <c r="AU25" s="80" t="s">
        <v>890</v>
      </c>
      <c r="AV25" s="80" t="s">
        <v>891</v>
      </c>
      <c r="AW25" s="80" t="s">
        <v>892</v>
      </c>
      <c r="AX25" s="80"/>
      <c r="AY25" s="80"/>
      <c r="AZ25" s="80"/>
      <c r="BA25" s="80"/>
      <c r="BB25" s="80"/>
      <c r="BC25" s="80"/>
      <c r="BD25" s="80"/>
      <c r="BE25" s="80"/>
      <c r="BF25" s="80"/>
      <c r="BG25" s="14" t="s">
        <v>1247</v>
      </c>
      <c r="BH25" s="111" t="s">
        <v>874</v>
      </c>
      <c r="BI25" s="14" t="s">
        <v>358</v>
      </c>
      <c r="BJ25" s="14" t="s">
        <v>1248</v>
      </c>
      <c r="BK25" s="99"/>
      <c r="BL25" s="80"/>
      <c r="BM25" s="80"/>
      <c r="BN25" s="80"/>
      <c r="BO25" s="80" t="s">
        <v>237</v>
      </c>
      <c r="BP25" s="111" t="s">
        <v>1599</v>
      </c>
      <c r="BQ25" s="111" t="s">
        <v>874</v>
      </c>
      <c r="BR25" s="111" t="s">
        <v>1449</v>
      </c>
      <c r="BS25" s="111" t="s">
        <v>1600</v>
      </c>
      <c r="BT25" s="111" t="s">
        <v>1852</v>
      </c>
      <c r="BU25" s="293">
        <f t="shared" si="0"/>
        <v>1</v>
      </c>
      <c r="BV25" s="70" t="s">
        <v>860</v>
      </c>
      <c r="BW25" s="85" t="s">
        <v>1853</v>
      </c>
    </row>
    <row r="26" spans="1:75" s="49" customFormat="1" ht="100" customHeight="1" x14ac:dyDescent="0.15">
      <c r="A26" s="69">
        <v>16</v>
      </c>
      <c r="B26" s="70" t="s">
        <v>196</v>
      </c>
      <c r="C26" s="70" t="s">
        <v>72</v>
      </c>
      <c r="D26" s="70" t="s">
        <v>73</v>
      </c>
      <c r="E26" s="70" t="s">
        <v>74</v>
      </c>
      <c r="F26" s="85" t="s">
        <v>238</v>
      </c>
      <c r="G26" s="83" t="s">
        <v>239</v>
      </c>
      <c r="H26" s="73">
        <v>1</v>
      </c>
      <c r="I26" s="72" t="s">
        <v>77</v>
      </c>
      <c r="J26" s="74"/>
      <c r="K26" s="70" t="s">
        <v>101</v>
      </c>
      <c r="L26" s="86"/>
      <c r="M26" s="86"/>
      <c r="N26" s="76" t="s">
        <v>79</v>
      </c>
      <c r="O26" s="77" t="s">
        <v>116</v>
      </c>
      <c r="P26" s="76" t="s">
        <v>154</v>
      </c>
      <c r="Q26" s="70" t="s">
        <v>82</v>
      </c>
      <c r="R26" s="70" t="s">
        <v>83</v>
      </c>
      <c r="S26" s="70" t="s">
        <v>83</v>
      </c>
      <c r="T26" s="70" t="s">
        <v>83</v>
      </c>
      <c r="U26" s="70"/>
      <c r="V26" s="34"/>
      <c r="W26" s="185"/>
      <c r="X26" s="38">
        <v>0.5</v>
      </c>
      <c r="Y26" s="186">
        <v>0.8</v>
      </c>
      <c r="Z26" s="33"/>
      <c r="AA26" s="35"/>
      <c r="AB26" s="38">
        <v>0.5</v>
      </c>
      <c r="AC26" s="35"/>
      <c r="AD26" s="79">
        <f t="shared" si="2"/>
        <v>0</v>
      </c>
      <c r="AE26" s="79">
        <f>+W26+Y26+AA26+AC26/H26</f>
        <v>0.8</v>
      </c>
      <c r="AF26" s="85"/>
      <c r="AG26" s="80"/>
      <c r="AH26" s="80"/>
      <c r="AI26" s="80"/>
      <c r="AJ26" s="80"/>
      <c r="AK26" s="80"/>
      <c r="AL26" s="80" t="s">
        <v>107</v>
      </c>
      <c r="AM26" s="80" t="s">
        <v>131</v>
      </c>
      <c r="AN26" s="80"/>
      <c r="AO26" s="80" t="s">
        <v>240</v>
      </c>
      <c r="AP26" s="80"/>
      <c r="AQ26" s="80"/>
      <c r="AR26" s="80"/>
      <c r="AS26" s="80"/>
      <c r="AT26" s="80" t="s">
        <v>893</v>
      </c>
      <c r="AU26" s="80" t="s">
        <v>894</v>
      </c>
      <c r="AV26" s="80" t="s">
        <v>895</v>
      </c>
      <c r="AW26" s="80" t="s">
        <v>896</v>
      </c>
      <c r="AX26" s="80"/>
      <c r="AY26" s="80"/>
      <c r="AZ26" s="80"/>
      <c r="BA26" s="80"/>
      <c r="BB26" s="80"/>
      <c r="BC26" s="80"/>
      <c r="BD26" s="80"/>
      <c r="BE26" s="80"/>
      <c r="BF26" s="80"/>
      <c r="BG26" s="14" t="s">
        <v>1249</v>
      </c>
      <c r="BH26" s="111" t="s">
        <v>874</v>
      </c>
      <c r="BI26" s="14" t="s">
        <v>358</v>
      </c>
      <c r="BJ26" s="14" t="s">
        <v>1250</v>
      </c>
      <c r="BK26" s="99"/>
      <c r="BL26" s="80"/>
      <c r="BM26" s="80"/>
      <c r="BN26" s="80"/>
      <c r="BO26" s="80" t="s">
        <v>241</v>
      </c>
      <c r="BP26" s="111" t="s">
        <v>1601</v>
      </c>
      <c r="BQ26" s="111" t="s">
        <v>874</v>
      </c>
      <c r="BR26" s="111" t="s">
        <v>1449</v>
      </c>
      <c r="BS26" s="111" t="s">
        <v>1602</v>
      </c>
      <c r="BT26" s="111" t="s">
        <v>1852</v>
      </c>
      <c r="BU26" s="293">
        <f t="shared" si="0"/>
        <v>0.8</v>
      </c>
      <c r="BV26" s="70" t="s">
        <v>860</v>
      </c>
      <c r="BW26" s="85" t="s">
        <v>1853</v>
      </c>
    </row>
    <row r="27" spans="1:75" s="49" customFormat="1" ht="100" customHeight="1" x14ac:dyDescent="0.15">
      <c r="A27" s="69">
        <v>17</v>
      </c>
      <c r="B27" s="70" t="s">
        <v>196</v>
      </c>
      <c r="C27" s="70" t="s">
        <v>72</v>
      </c>
      <c r="D27" s="70" t="s">
        <v>73</v>
      </c>
      <c r="E27" s="70" t="s">
        <v>74</v>
      </c>
      <c r="F27" s="85" t="s">
        <v>242</v>
      </c>
      <c r="G27" s="83" t="s">
        <v>243</v>
      </c>
      <c r="H27" s="73">
        <v>1</v>
      </c>
      <c r="I27" s="72" t="s">
        <v>77</v>
      </c>
      <c r="J27" s="74"/>
      <c r="K27" s="70" t="s">
        <v>101</v>
      </c>
      <c r="L27" s="86"/>
      <c r="M27" s="86"/>
      <c r="N27" s="76" t="s">
        <v>79</v>
      </c>
      <c r="O27" s="77" t="s">
        <v>129</v>
      </c>
      <c r="P27" s="76" t="s">
        <v>154</v>
      </c>
      <c r="Q27" s="70" t="s">
        <v>82</v>
      </c>
      <c r="R27" s="70" t="s">
        <v>83</v>
      </c>
      <c r="S27" s="70" t="s">
        <v>83</v>
      </c>
      <c r="T27" s="70" t="s">
        <v>83</v>
      </c>
      <c r="U27" s="70"/>
      <c r="V27" s="38">
        <v>0.25</v>
      </c>
      <c r="W27" s="187">
        <v>0</v>
      </c>
      <c r="X27" s="38">
        <v>0.25</v>
      </c>
      <c r="Y27" s="35"/>
      <c r="Z27" s="38">
        <v>0.25</v>
      </c>
      <c r="AA27" s="35"/>
      <c r="AB27" s="38">
        <v>0.25</v>
      </c>
      <c r="AC27" s="35"/>
      <c r="AD27" s="79">
        <f t="shared" si="2"/>
        <v>0</v>
      </c>
      <c r="AE27" s="79">
        <f>+W27+Y27+AA27+AC27/H27</f>
        <v>0</v>
      </c>
      <c r="AF27" s="85" t="s">
        <v>244</v>
      </c>
      <c r="AG27" s="80"/>
      <c r="AH27" s="80"/>
      <c r="AI27" s="80"/>
      <c r="AJ27" s="80"/>
      <c r="AK27" s="80" t="s">
        <v>245</v>
      </c>
      <c r="AL27" s="80" t="s">
        <v>87</v>
      </c>
      <c r="AM27" s="80" t="s">
        <v>88</v>
      </c>
      <c r="AN27" s="80" t="s">
        <v>246</v>
      </c>
      <c r="AO27" s="80"/>
      <c r="AP27" s="80"/>
      <c r="AQ27" s="80"/>
      <c r="AR27" s="80"/>
      <c r="AS27" s="80"/>
      <c r="AT27" s="80" t="s">
        <v>897</v>
      </c>
      <c r="AU27" s="80" t="s">
        <v>34</v>
      </c>
      <c r="AV27" s="80" t="s">
        <v>898</v>
      </c>
      <c r="AW27" s="80" t="s">
        <v>899</v>
      </c>
      <c r="AX27" s="80"/>
      <c r="AY27" s="80"/>
      <c r="AZ27" s="80"/>
      <c r="BA27" s="80"/>
      <c r="BB27" s="80"/>
      <c r="BC27" s="80"/>
      <c r="BD27" s="80"/>
      <c r="BE27" s="80"/>
      <c r="BF27" s="80"/>
      <c r="BG27" s="14" t="s">
        <v>1251</v>
      </c>
      <c r="BH27" s="111" t="s">
        <v>874</v>
      </c>
      <c r="BI27" s="14" t="s">
        <v>358</v>
      </c>
      <c r="BJ27" s="14" t="s">
        <v>1252</v>
      </c>
      <c r="BK27" s="99"/>
      <c r="BL27" s="80"/>
      <c r="BM27" s="80"/>
      <c r="BN27" s="80"/>
      <c r="BO27" s="80" t="s">
        <v>247</v>
      </c>
      <c r="BP27" s="111" t="s">
        <v>1603</v>
      </c>
      <c r="BQ27" s="111" t="s">
        <v>874</v>
      </c>
      <c r="BR27" s="111" t="s">
        <v>1449</v>
      </c>
      <c r="BS27" s="111" t="s">
        <v>1604</v>
      </c>
      <c r="BT27" s="111" t="s">
        <v>1852</v>
      </c>
      <c r="BU27" s="293">
        <f t="shared" si="0"/>
        <v>0</v>
      </c>
      <c r="BV27" s="70" t="s">
        <v>860</v>
      </c>
      <c r="BW27" s="85" t="s">
        <v>1853</v>
      </c>
    </row>
    <row r="28" spans="1:75" s="49" customFormat="1" ht="100" customHeight="1" x14ac:dyDescent="0.15">
      <c r="A28" s="69">
        <v>18</v>
      </c>
      <c r="B28" s="70" t="s">
        <v>166</v>
      </c>
      <c r="C28" s="70" t="s">
        <v>248</v>
      </c>
      <c r="D28" s="70" t="s">
        <v>249</v>
      </c>
      <c r="E28" s="70" t="s">
        <v>250</v>
      </c>
      <c r="F28" s="85" t="s">
        <v>1715</v>
      </c>
      <c r="G28" s="85" t="s">
        <v>251</v>
      </c>
      <c r="H28" s="73">
        <v>1</v>
      </c>
      <c r="I28" s="72" t="s">
        <v>252</v>
      </c>
      <c r="J28" s="74"/>
      <c r="K28" s="70" t="s">
        <v>253</v>
      </c>
      <c r="L28" s="86"/>
      <c r="M28" s="86"/>
      <c r="N28" s="76" t="s">
        <v>79</v>
      </c>
      <c r="O28" s="76" t="s">
        <v>129</v>
      </c>
      <c r="P28" s="76" t="s">
        <v>81</v>
      </c>
      <c r="Q28" s="70" t="s">
        <v>254</v>
      </c>
      <c r="R28" s="70" t="s">
        <v>83</v>
      </c>
      <c r="S28" s="70" t="s">
        <v>83</v>
      </c>
      <c r="T28" s="70" t="s">
        <v>83</v>
      </c>
      <c r="U28" s="70"/>
      <c r="V28" s="38">
        <v>0.25</v>
      </c>
      <c r="W28" s="183">
        <v>0.25</v>
      </c>
      <c r="X28" s="38">
        <v>0.25</v>
      </c>
      <c r="Y28" s="183">
        <v>0.25</v>
      </c>
      <c r="Z28" s="38">
        <v>0.25</v>
      </c>
      <c r="AA28" s="183">
        <v>0.25</v>
      </c>
      <c r="AB28" s="38">
        <v>0.25</v>
      </c>
      <c r="AC28" s="183">
        <v>0.25</v>
      </c>
      <c r="AD28" s="79">
        <f t="shared" si="2"/>
        <v>1</v>
      </c>
      <c r="AE28" s="79">
        <f>+W28+Y28+AA28+AC28/H28</f>
        <v>1</v>
      </c>
      <c r="AF28" s="85" t="s">
        <v>255</v>
      </c>
      <c r="AG28" s="80" t="s">
        <v>256</v>
      </c>
      <c r="AH28" s="80"/>
      <c r="AI28" s="248" t="s">
        <v>257</v>
      </c>
      <c r="AJ28" s="80"/>
      <c r="AK28" s="80" t="s">
        <v>258</v>
      </c>
      <c r="AL28" s="80" t="s">
        <v>259</v>
      </c>
      <c r="AM28" s="80" t="s">
        <v>131</v>
      </c>
      <c r="AN28" s="80" t="s">
        <v>260</v>
      </c>
      <c r="AO28" s="80" t="s">
        <v>261</v>
      </c>
      <c r="AP28" s="80" t="s">
        <v>262</v>
      </c>
      <c r="AQ28" s="88" t="s">
        <v>263</v>
      </c>
      <c r="AR28" s="88" t="s">
        <v>1809</v>
      </c>
      <c r="AS28" s="80" t="s">
        <v>264</v>
      </c>
      <c r="AT28" s="80" t="s">
        <v>900</v>
      </c>
      <c r="AU28" s="70" t="s">
        <v>901</v>
      </c>
      <c r="AV28" s="80" t="s">
        <v>902</v>
      </c>
      <c r="AW28" s="80" t="s">
        <v>903</v>
      </c>
      <c r="AX28" s="80"/>
      <c r="AY28" s="80"/>
      <c r="AZ28" s="80"/>
      <c r="BA28" s="80"/>
      <c r="BB28" s="80" t="s">
        <v>1716</v>
      </c>
      <c r="BC28" s="89">
        <v>45898</v>
      </c>
      <c r="BD28" s="80" t="s">
        <v>265</v>
      </c>
      <c r="BE28" s="248" t="s">
        <v>1809</v>
      </c>
      <c r="BF28" s="248" t="s">
        <v>1810</v>
      </c>
      <c r="BG28" s="14" t="s">
        <v>1253</v>
      </c>
      <c r="BH28" s="111" t="s">
        <v>1210</v>
      </c>
      <c r="BI28" s="14" t="s">
        <v>1254</v>
      </c>
      <c r="BJ28" s="14" t="s">
        <v>1255</v>
      </c>
      <c r="BK28" s="99" t="s">
        <v>266</v>
      </c>
      <c r="BL28" s="89">
        <v>46006</v>
      </c>
      <c r="BM28" s="80" t="s">
        <v>267</v>
      </c>
      <c r="BN28" s="248" t="s">
        <v>1809</v>
      </c>
      <c r="BO28" s="248" t="s">
        <v>1811</v>
      </c>
      <c r="BP28" s="111" t="s">
        <v>1605</v>
      </c>
      <c r="BQ28" s="111" t="s">
        <v>1210</v>
      </c>
      <c r="BR28" s="111" t="s">
        <v>1606</v>
      </c>
      <c r="BS28" s="111" t="s">
        <v>1607</v>
      </c>
      <c r="BT28" s="111" t="s">
        <v>1854</v>
      </c>
      <c r="BU28" s="293">
        <f t="shared" si="0"/>
        <v>1</v>
      </c>
      <c r="BV28" s="70" t="s">
        <v>1826</v>
      </c>
      <c r="BW28" s="85" t="s">
        <v>1855</v>
      </c>
    </row>
    <row r="29" spans="1:75" s="49" customFormat="1" ht="100" customHeight="1" x14ac:dyDescent="0.15">
      <c r="A29" s="69">
        <v>19</v>
      </c>
      <c r="B29" s="70" t="s">
        <v>166</v>
      </c>
      <c r="C29" s="70" t="s">
        <v>248</v>
      </c>
      <c r="D29" s="70" t="s">
        <v>249</v>
      </c>
      <c r="E29" s="70" t="s">
        <v>250</v>
      </c>
      <c r="F29" s="85" t="s">
        <v>268</v>
      </c>
      <c r="G29" s="85" t="s">
        <v>269</v>
      </c>
      <c r="H29" s="73">
        <v>1</v>
      </c>
      <c r="I29" s="72" t="s">
        <v>252</v>
      </c>
      <c r="J29" s="74"/>
      <c r="K29" s="70" t="s">
        <v>253</v>
      </c>
      <c r="L29" s="86"/>
      <c r="M29" s="86"/>
      <c r="N29" s="76" t="s">
        <v>79</v>
      </c>
      <c r="O29" s="76" t="s">
        <v>129</v>
      </c>
      <c r="P29" s="76" t="s">
        <v>81</v>
      </c>
      <c r="Q29" s="70" t="s">
        <v>254</v>
      </c>
      <c r="R29" s="70" t="s">
        <v>83</v>
      </c>
      <c r="S29" s="70" t="s">
        <v>83</v>
      </c>
      <c r="T29" s="70" t="s">
        <v>83</v>
      </c>
      <c r="U29" s="70"/>
      <c r="V29" s="38">
        <v>0.25</v>
      </c>
      <c r="W29" s="183">
        <v>0.25</v>
      </c>
      <c r="X29" s="38"/>
      <c r="Y29" s="183"/>
      <c r="Z29" s="38"/>
      <c r="AA29" s="183"/>
      <c r="AB29" s="38">
        <v>0.75</v>
      </c>
      <c r="AC29" s="183">
        <v>0.75</v>
      </c>
      <c r="AD29" s="79">
        <f t="shared" si="2"/>
        <v>1</v>
      </c>
      <c r="AE29" s="79">
        <f>+W29+AC29/H29</f>
        <v>1</v>
      </c>
      <c r="AF29" s="85" t="s">
        <v>270</v>
      </c>
      <c r="AG29" s="80" t="s">
        <v>271</v>
      </c>
      <c r="AH29" s="80"/>
      <c r="AI29" s="248" t="s">
        <v>257</v>
      </c>
      <c r="AJ29" s="80"/>
      <c r="AK29" s="80" t="s">
        <v>272</v>
      </c>
      <c r="AL29" s="80" t="s">
        <v>259</v>
      </c>
      <c r="AM29" s="80" t="s">
        <v>131</v>
      </c>
      <c r="AN29" s="80" t="s">
        <v>273</v>
      </c>
      <c r="AO29" s="80" t="s">
        <v>274</v>
      </c>
      <c r="AP29" s="80"/>
      <c r="AQ29" s="80"/>
      <c r="AR29" s="80"/>
      <c r="AS29" s="80"/>
      <c r="AT29" s="80" t="s">
        <v>904</v>
      </c>
      <c r="AU29" s="70" t="s">
        <v>905</v>
      </c>
      <c r="AV29" s="80" t="s">
        <v>906</v>
      </c>
      <c r="AW29" s="80" t="s">
        <v>907</v>
      </c>
      <c r="AX29" s="80"/>
      <c r="AY29" s="80"/>
      <c r="AZ29" s="80"/>
      <c r="BA29" s="80"/>
      <c r="BB29" s="80"/>
      <c r="BC29" s="80"/>
      <c r="BD29" s="80"/>
      <c r="BE29" s="80"/>
      <c r="BF29" s="80"/>
      <c r="BG29" s="14" t="s">
        <v>1256</v>
      </c>
      <c r="BH29" s="111" t="s">
        <v>886</v>
      </c>
      <c r="BI29" s="14" t="s">
        <v>1257</v>
      </c>
      <c r="BJ29" s="14" t="s">
        <v>1258</v>
      </c>
      <c r="BK29" s="250" t="s">
        <v>275</v>
      </c>
      <c r="BL29" s="80"/>
      <c r="BM29" s="80"/>
      <c r="BN29" s="80"/>
      <c r="BO29" s="80"/>
      <c r="BP29" s="111" t="s">
        <v>1608</v>
      </c>
      <c r="BQ29" s="111" t="s">
        <v>1210</v>
      </c>
      <c r="BR29" s="111" t="s">
        <v>1609</v>
      </c>
      <c r="BS29" s="111" t="s">
        <v>1450</v>
      </c>
      <c r="BT29" s="80" t="s">
        <v>1856</v>
      </c>
      <c r="BU29" s="293">
        <f t="shared" si="0"/>
        <v>1</v>
      </c>
      <c r="BV29" s="70" t="s">
        <v>1826</v>
      </c>
      <c r="BW29" s="111" t="s">
        <v>1857</v>
      </c>
    </row>
    <row r="30" spans="1:75" s="49" customFormat="1" ht="100" customHeight="1" x14ac:dyDescent="0.15">
      <c r="A30" s="69">
        <v>20</v>
      </c>
      <c r="B30" s="70" t="s">
        <v>166</v>
      </c>
      <c r="C30" s="70" t="s">
        <v>248</v>
      </c>
      <c r="D30" s="70" t="s">
        <v>276</v>
      </c>
      <c r="E30" s="70" t="s">
        <v>250</v>
      </c>
      <c r="F30" s="85" t="s">
        <v>277</v>
      </c>
      <c r="G30" s="85" t="s">
        <v>278</v>
      </c>
      <c r="H30" s="73">
        <v>1</v>
      </c>
      <c r="I30" s="72" t="s">
        <v>252</v>
      </c>
      <c r="J30" s="74"/>
      <c r="K30" s="70" t="s">
        <v>253</v>
      </c>
      <c r="L30" s="86"/>
      <c r="M30" s="86"/>
      <c r="N30" s="76" t="s">
        <v>210</v>
      </c>
      <c r="O30" s="76" t="s">
        <v>211</v>
      </c>
      <c r="P30" s="76" t="s">
        <v>81</v>
      </c>
      <c r="Q30" s="70" t="s">
        <v>82</v>
      </c>
      <c r="R30" s="70"/>
      <c r="S30" s="70"/>
      <c r="T30" s="70"/>
      <c r="U30" s="70"/>
      <c r="V30" s="38"/>
      <c r="W30" s="183"/>
      <c r="X30" s="38"/>
      <c r="Y30" s="183"/>
      <c r="Z30" s="38">
        <v>0.5</v>
      </c>
      <c r="AA30" s="183">
        <v>0.5</v>
      </c>
      <c r="AB30" s="38">
        <v>0.5</v>
      </c>
      <c r="AC30" s="183">
        <v>0.5</v>
      </c>
      <c r="AD30" s="165">
        <f t="shared" si="2"/>
        <v>1</v>
      </c>
      <c r="AE30" s="79">
        <f>+AA30+AC30/H30</f>
        <v>1</v>
      </c>
      <c r="AF30" s="85"/>
      <c r="AG30" s="80"/>
      <c r="AH30" s="80"/>
      <c r="AI30" s="80"/>
      <c r="AJ30" s="80"/>
      <c r="AK30" s="80"/>
      <c r="AL30" s="80"/>
      <c r="AM30" s="80"/>
      <c r="AN30" s="80"/>
      <c r="AO30" s="80" t="s">
        <v>261</v>
      </c>
      <c r="AP30" s="80" t="s">
        <v>262</v>
      </c>
      <c r="AQ30" s="88" t="s">
        <v>263</v>
      </c>
      <c r="AR30" s="88" t="s">
        <v>1809</v>
      </c>
      <c r="AS30" s="80" t="s">
        <v>264</v>
      </c>
      <c r="AT30" s="80" t="s">
        <v>908</v>
      </c>
      <c r="AU30" s="70" t="s">
        <v>901</v>
      </c>
      <c r="AV30" s="80" t="s">
        <v>909</v>
      </c>
      <c r="AW30" s="80" t="s">
        <v>910</v>
      </c>
      <c r="AX30" s="80"/>
      <c r="AY30" s="80"/>
      <c r="AZ30" s="80"/>
      <c r="BA30" s="80"/>
      <c r="BB30" s="80" t="s">
        <v>1716</v>
      </c>
      <c r="BC30" s="89">
        <v>45898</v>
      </c>
      <c r="BD30" s="80" t="s">
        <v>265</v>
      </c>
      <c r="BE30" s="248" t="s">
        <v>1809</v>
      </c>
      <c r="BF30" s="248" t="s">
        <v>1810</v>
      </c>
      <c r="BG30" s="14" t="s">
        <v>1259</v>
      </c>
      <c r="BH30" s="111" t="s">
        <v>1210</v>
      </c>
      <c r="BI30" s="14" t="s">
        <v>1260</v>
      </c>
      <c r="BJ30" s="14" t="s">
        <v>1261</v>
      </c>
      <c r="BK30" s="99" t="s">
        <v>266</v>
      </c>
      <c r="BL30" s="89">
        <v>46006</v>
      </c>
      <c r="BM30" s="80" t="s">
        <v>267</v>
      </c>
      <c r="BN30" s="248" t="s">
        <v>1809</v>
      </c>
      <c r="BO30" s="251" t="s">
        <v>1811</v>
      </c>
      <c r="BP30" s="111" t="s">
        <v>1610</v>
      </c>
      <c r="BQ30" s="111" t="s">
        <v>1210</v>
      </c>
      <c r="BR30" s="111" t="s">
        <v>1611</v>
      </c>
      <c r="BS30" s="111" t="s">
        <v>1612</v>
      </c>
      <c r="BT30" s="80" t="s">
        <v>1858</v>
      </c>
      <c r="BU30" s="293">
        <f t="shared" si="0"/>
        <v>1</v>
      </c>
      <c r="BV30" s="70" t="s">
        <v>1826</v>
      </c>
      <c r="BW30" s="111" t="s">
        <v>1612</v>
      </c>
    </row>
    <row r="31" spans="1:75" s="49" customFormat="1" ht="100" customHeight="1" x14ac:dyDescent="0.15">
      <c r="A31" s="69">
        <v>21</v>
      </c>
      <c r="B31" s="70" t="s">
        <v>196</v>
      </c>
      <c r="C31" s="70" t="s">
        <v>196</v>
      </c>
      <c r="D31" s="70" t="s">
        <v>279</v>
      </c>
      <c r="E31" s="70" t="s">
        <v>280</v>
      </c>
      <c r="F31" s="85" t="s">
        <v>281</v>
      </c>
      <c r="G31" s="83" t="s">
        <v>282</v>
      </c>
      <c r="H31" s="83">
        <v>1</v>
      </c>
      <c r="I31" s="72" t="s">
        <v>77</v>
      </c>
      <c r="J31" s="74"/>
      <c r="K31" s="70" t="s">
        <v>283</v>
      </c>
      <c r="L31" s="86"/>
      <c r="M31" s="86"/>
      <c r="N31" s="76" t="s">
        <v>284</v>
      </c>
      <c r="O31" s="76" t="s">
        <v>129</v>
      </c>
      <c r="P31" s="90" t="s">
        <v>285</v>
      </c>
      <c r="Q31" s="70" t="s">
        <v>82</v>
      </c>
      <c r="R31" s="70" t="s">
        <v>83</v>
      </c>
      <c r="S31" s="70" t="s">
        <v>83</v>
      </c>
      <c r="T31" s="70" t="s">
        <v>83</v>
      </c>
      <c r="U31" s="70"/>
      <c r="V31" s="191">
        <v>1</v>
      </c>
      <c r="W31" s="192">
        <v>1</v>
      </c>
      <c r="X31" s="34"/>
      <c r="Y31" s="35"/>
      <c r="Z31" s="33"/>
      <c r="AA31" s="35"/>
      <c r="AB31" s="33"/>
      <c r="AC31" s="35"/>
      <c r="AD31" s="79">
        <f>+W31/V31</f>
        <v>1</v>
      </c>
      <c r="AE31" s="79">
        <f>+W31/H31</f>
        <v>1</v>
      </c>
      <c r="AF31" s="85" t="s">
        <v>286</v>
      </c>
      <c r="AG31" s="80" t="s">
        <v>287</v>
      </c>
      <c r="AH31" s="80"/>
      <c r="AI31" s="248" t="s">
        <v>288</v>
      </c>
      <c r="AJ31" s="80"/>
      <c r="AK31" s="80" t="s">
        <v>289</v>
      </c>
      <c r="AL31" s="80" t="s">
        <v>259</v>
      </c>
      <c r="AM31" s="80" t="s">
        <v>131</v>
      </c>
      <c r="AN31" s="80" t="s">
        <v>290</v>
      </c>
      <c r="AO31" s="80" t="s">
        <v>291</v>
      </c>
      <c r="AP31" s="91" t="s">
        <v>292</v>
      </c>
      <c r="AQ31" s="80"/>
      <c r="AR31" s="248" t="s">
        <v>293</v>
      </c>
      <c r="AS31" s="80"/>
      <c r="AT31" s="80" t="s">
        <v>917</v>
      </c>
      <c r="AU31" s="80" t="s">
        <v>918</v>
      </c>
      <c r="AV31" s="80" t="s">
        <v>919</v>
      </c>
      <c r="AW31" s="80" t="s">
        <v>920</v>
      </c>
      <c r="AX31" s="80"/>
      <c r="AY31" s="80"/>
      <c r="AZ31" s="80"/>
      <c r="BA31" s="80"/>
      <c r="BB31" s="80"/>
      <c r="BC31" s="80"/>
      <c r="BD31" s="80"/>
      <c r="BE31" s="80"/>
      <c r="BF31" s="80"/>
      <c r="BG31" s="14" t="s">
        <v>1262</v>
      </c>
      <c r="BH31" s="111" t="s">
        <v>1210</v>
      </c>
      <c r="BI31" s="14" t="s">
        <v>1263</v>
      </c>
      <c r="BJ31" s="14" t="s">
        <v>1264</v>
      </c>
      <c r="BK31" s="252" t="s">
        <v>294</v>
      </c>
      <c r="BL31" s="80"/>
      <c r="BM31" s="80"/>
      <c r="BN31" s="80"/>
      <c r="BO31" s="96"/>
      <c r="BP31" s="111" t="s">
        <v>1613</v>
      </c>
      <c r="BQ31" s="111" t="s">
        <v>1210</v>
      </c>
      <c r="BR31" s="111" t="s">
        <v>1614</v>
      </c>
      <c r="BS31" s="111" t="s">
        <v>1615</v>
      </c>
      <c r="BT31" s="80" t="s">
        <v>1859</v>
      </c>
      <c r="BU31" s="293">
        <f t="shared" si="0"/>
        <v>1</v>
      </c>
      <c r="BV31" s="70" t="s">
        <v>1826</v>
      </c>
      <c r="BW31" s="85" t="s">
        <v>1860</v>
      </c>
    </row>
    <row r="32" spans="1:75" s="49" customFormat="1" ht="100" customHeight="1" x14ac:dyDescent="0.15">
      <c r="A32" s="69">
        <v>22</v>
      </c>
      <c r="B32" s="70" t="s">
        <v>196</v>
      </c>
      <c r="C32" s="70" t="s">
        <v>196</v>
      </c>
      <c r="D32" s="70" t="s">
        <v>279</v>
      </c>
      <c r="E32" s="70" t="s">
        <v>280</v>
      </c>
      <c r="F32" s="85" t="s">
        <v>295</v>
      </c>
      <c r="G32" s="83" t="s">
        <v>296</v>
      </c>
      <c r="H32" s="73">
        <v>1</v>
      </c>
      <c r="I32" s="72" t="s">
        <v>77</v>
      </c>
      <c r="J32" s="74"/>
      <c r="K32" s="70" t="s">
        <v>283</v>
      </c>
      <c r="L32" s="86"/>
      <c r="M32" s="86"/>
      <c r="N32" s="76" t="s">
        <v>284</v>
      </c>
      <c r="O32" s="76" t="s">
        <v>129</v>
      </c>
      <c r="P32" s="90" t="s">
        <v>285</v>
      </c>
      <c r="Q32" s="70" t="s">
        <v>82</v>
      </c>
      <c r="R32" s="70"/>
      <c r="S32" s="70"/>
      <c r="T32" s="70"/>
      <c r="U32" s="70"/>
      <c r="V32" s="38">
        <v>25</v>
      </c>
      <c r="W32" s="183">
        <v>1</v>
      </c>
      <c r="X32" s="38">
        <v>1</v>
      </c>
      <c r="Y32" s="183">
        <v>1</v>
      </c>
      <c r="Z32" s="38">
        <v>1</v>
      </c>
      <c r="AA32" s="183">
        <v>1</v>
      </c>
      <c r="AB32" s="38">
        <v>1</v>
      </c>
      <c r="AC32" s="183">
        <v>1</v>
      </c>
      <c r="AD32" s="79">
        <f>+AC32/AB32</f>
        <v>1</v>
      </c>
      <c r="AE32" s="79">
        <f>+AD32/H32</f>
        <v>1</v>
      </c>
      <c r="AF32" s="80" t="s">
        <v>297</v>
      </c>
      <c r="AG32" s="80" t="s">
        <v>298</v>
      </c>
      <c r="AH32" s="80" t="s">
        <v>299</v>
      </c>
      <c r="AI32" s="248" t="s">
        <v>300</v>
      </c>
      <c r="AJ32" s="80"/>
      <c r="AK32" s="80" t="s">
        <v>301</v>
      </c>
      <c r="AL32" s="80" t="s">
        <v>259</v>
      </c>
      <c r="AM32" s="80" t="s">
        <v>131</v>
      </c>
      <c r="AN32" s="80" t="s">
        <v>302</v>
      </c>
      <c r="AO32" s="80" t="s">
        <v>303</v>
      </c>
      <c r="AP32" s="91" t="s">
        <v>292</v>
      </c>
      <c r="AQ32" s="80"/>
      <c r="AR32" s="253" t="s">
        <v>304</v>
      </c>
      <c r="AS32" s="80"/>
      <c r="AT32" s="80" t="s">
        <v>921</v>
      </c>
      <c r="AU32" s="80" t="s">
        <v>922</v>
      </c>
      <c r="AV32" s="80" t="s">
        <v>923</v>
      </c>
      <c r="AW32" s="80" t="s">
        <v>924</v>
      </c>
      <c r="AX32" s="80"/>
      <c r="AY32" s="80"/>
      <c r="AZ32" s="80"/>
      <c r="BA32" s="80"/>
      <c r="BB32" s="80" t="s">
        <v>305</v>
      </c>
      <c r="BC32" s="80" t="s">
        <v>306</v>
      </c>
      <c r="BD32" s="80"/>
      <c r="BE32" s="254" t="s">
        <v>307</v>
      </c>
      <c r="BF32" s="80"/>
      <c r="BG32" s="14" t="s">
        <v>1265</v>
      </c>
      <c r="BH32" s="111" t="s">
        <v>1210</v>
      </c>
      <c r="BI32" s="14" t="s">
        <v>1266</v>
      </c>
      <c r="BJ32" s="14" t="s">
        <v>1267</v>
      </c>
      <c r="BK32" s="99" t="s">
        <v>308</v>
      </c>
      <c r="BL32" s="70" t="s">
        <v>309</v>
      </c>
      <c r="BM32" s="80"/>
      <c r="BN32" s="254" t="s">
        <v>307</v>
      </c>
      <c r="BO32" s="96" t="s">
        <v>310</v>
      </c>
      <c r="BP32" s="111" t="s">
        <v>1616</v>
      </c>
      <c r="BQ32" s="111" t="s">
        <v>1210</v>
      </c>
      <c r="BR32" s="111" t="s">
        <v>1617</v>
      </c>
      <c r="BS32" s="111" t="s">
        <v>1618</v>
      </c>
      <c r="BT32" s="80" t="s">
        <v>1861</v>
      </c>
      <c r="BU32" s="293">
        <f t="shared" si="0"/>
        <v>1</v>
      </c>
      <c r="BV32" s="70" t="s">
        <v>1826</v>
      </c>
      <c r="BW32" s="111" t="s">
        <v>1862</v>
      </c>
    </row>
    <row r="33" spans="1:75" s="49" customFormat="1" ht="151.5" customHeight="1" x14ac:dyDescent="0.15">
      <c r="A33" s="69">
        <v>23</v>
      </c>
      <c r="B33" s="70" t="s">
        <v>196</v>
      </c>
      <c r="C33" s="70" t="s">
        <v>196</v>
      </c>
      <c r="D33" s="70" t="s">
        <v>279</v>
      </c>
      <c r="E33" s="70" t="s">
        <v>280</v>
      </c>
      <c r="F33" s="85" t="s">
        <v>311</v>
      </c>
      <c r="G33" s="83" t="s">
        <v>312</v>
      </c>
      <c r="H33" s="83">
        <v>1</v>
      </c>
      <c r="I33" s="72" t="s">
        <v>77</v>
      </c>
      <c r="J33" s="74"/>
      <c r="K33" s="70" t="s">
        <v>283</v>
      </c>
      <c r="L33" s="86"/>
      <c r="M33" s="86"/>
      <c r="N33" s="76" t="s">
        <v>313</v>
      </c>
      <c r="O33" s="76" t="s">
        <v>116</v>
      </c>
      <c r="P33" s="90" t="s">
        <v>285</v>
      </c>
      <c r="Q33" s="70" t="s">
        <v>82</v>
      </c>
      <c r="R33" s="70"/>
      <c r="S33" s="70"/>
      <c r="T33" s="70"/>
      <c r="U33" s="70"/>
      <c r="V33" s="34"/>
      <c r="W33" s="185"/>
      <c r="X33" s="181">
        <v>1</v>
      </c>
      <c r="Y33" s="189">
        <v>1</v>
      </c>
      <c r="Z33" s="33"/>
      <c r="AA33" s="35"/>
      <c r="AB33" s="33"/>
      <c r="AC33" s="35"/>
      <c r="AD33" s="79">
        <f>+Y33/X33</f>
        <v>1</v>
      </c>
      <c r="AE33" s="79">
        <f>+AD33/H33</f>
        <v>1</v>
      </c>
      <c r="AF33" s="85"/>
      <c r="AG33" s="80"/>
      <c r="AH33" s="80"/>
      <c r="AI33" s="80"/>
      <c r="AJ33" s="80"/>
      <c r="AK33" s="80"/>
      <c r="AL33" s="80"/>
      <c r="AM33" s="80"/>
      <c r="AN33" s="80"/>
      <c r="AO33" s="80" t="s">
        <v>291</v>
      </c>
      <c r="AP33" s="91" t="s">
        <v>292</v>
      </c>
      <c r="AQ33" s="80"/>
      <c r="AR33" s="296" t="s">
        <v>293</v>
      </c>
      <c r="AS33" s="80"/>
      <c r="AT33" s="80" t="s">
        <v>925</v>
      </c>
      <c r="AU33" s="80" t="s">
        <v>926</v>
      </c>
      <c r="AV33" s="80" t="s">
        <v>911</v>
      </c>
      <c r="AW33" s="80" t="s">
        <v>927</v>
      </c>
      <c r="AX33" s="80"/>
      <c r="AY33" s="80"/>
      <c r="AZ33" s="80"/>
      <c r="BA33" s="80"/>
      <c r="BB33" s="80"/>
      <c r="BC33" s="80"/>
      <c r="BD33" s="80"/>
      <c r="BE33" s="80"/>
      <c r="BF33" s="80"/>
      <c r="BG33" s="126" t="s">
        <v>1436</v>
      </c>
      <c r="BH33" s="77" t="s">
        <v>886</v>
      </c>
      <c r="BI33" s="126" t="s">
        <v>1437</v>
      </c>
      <c r="BJ33" s="126" t="s">
        <v>1438</v>
      </c>
      <c r="BK33" s="99"/>
      <c r="BL33" s="80"/>
      <c r="BM33" s="80"/>
      <c r="BN33" s="80"/>
      <c r="BO33" s="96"/>
      <c r="BP33" s="111" t="s">
        <v>1619</v>
      </c>
      <c r="BQ33" s="111" t="s">
        <v>874</v>
      </c>
      <c r="BR33" s="111" t="s">
        <v>1620</v>
      </c>
      <c r="BS33" s="111" t="s">
        <v>1621</v>
      </c>
      <c r="BT33" s="80" t="s">
        <v>1863</v>
      </c>
      <c r="BU33" s="293">
        <f t="shared" si="0"/>
        <v>1</v>
      </c>
      <c r="BV33" s="70" t="s">
        <v>1826</v>
      </c>
      <c r="BW33" s="85" t="s">
        <v>1864</v>
      </c>
    </row>
    <row r="34" spans="1:75" s="49" customFormat="1" ht="100" customHeight="1" x14ac:dyDescent="0.15">
      <c r="A34" s="69">
        <v>24</v>
      </c>
      <c r="B34" s="70" t="s">
        <v>196</v>
      </c>
      <c r="C34" s="70" t="s">
        <v>196</v>
      </c>
      <c r="D34" s="70" t="s">
        <v>279</v>
      </c>
      <c r="E34" s="70" t="s">
        <v>280</v>
      </c>
      <c r="F34" s="85" t="s">
        <v>314</v>
      </c>
      <c r="G34" s="83" t="s">
        <v>315</v>
      </c>
      <c r="H34" s="73">
        <v>1</v>
      </c>
      <c r="I34" s="72" t="s">
        <v>77</v>
      </c>
      <c r="J34" s="74"/>
      <c r="K34" s="70" t="s">
        <v>283</v>
      </c>
      <c r="L34" s="86"/>
      <c r="M34" s="86"/>
      <c r="N34" s="76" t="s">
        <v>313</v>
      </c>
      <c r="O34" s="76" t="s">
        <v>116</v>
      </c>
      <c r="P34" s="90" t="s">
        <v>285</v>
      </c>
      <c r="Q34" s="70" t="s">
        <v>82</v>
      </c>
      <c r="R34" s="70"/>
      <c r="S34" s="70"/>
      <c r="T34" s="70"/>
      <c r="U34" s="70"/>
      <c r="V34" s="38"/>
      <c r="W34" s="183"/>
      <c r="X34" s="38">
        <v>0.5</v>
      </c>
      <c r="Y34" s="183">
        <v>0.5</v>
      </c>
      <c r="Z34" s="38"/>
      <c r="AA34" s="183"/>
      <c r="AB34" s="38">
        <v>0.5</v>
      </c>
      <c r="AC34" s="183">
        <v>0.5</v>
      </c>
      <c r="AD34" s="79">
        <f>+AC34/AB34</f>
        <v>1</v>
      </c>
      <c r="AE34" s="79">
        <f>+Y34+AC34/H34</f>
        <v>1</v>
      </c>
      <c r="AF34" s="85"/>
      <c r="AG34" s="80"/>
      <c r="AH34" s="80"/>
      <c r="AI34" s="80"/>
      <c r="AJ34" s="80"/>
      <c r="AK34" s="80"/>
      <c r="AL34" s="80"/>
      <c r="AM34" s="80"/>
      <c r="AN34" s="80"/>
      <c r="AO34" s="80" t="s">
        <v>316</v>
      </c>
      <c r="AP34" s="91" t="s">
        <v>292</v>
      </c>
      <c r="AQ34" s="80"/>
      <c r="AR34" s="248" t="s">
        <v>317</v>
      </c>
      <c r="AS34" s="80"/>
      <c r="AT34" s="80" t="s">
        <v>928</v>
      </c>
      <c r="AU34" s="80" t="s">
        <v>929</v>
      </c>
      <c r="AV34" s="80" t="s">
        <v>930</v>
      </c>
      <c r="AW34" s="80" t="s">
        <v>931</v>
      </c>
      <c r="AX34" s="80"/>
      <c r="AY34" s="80"/>
      <c r="AZ34" s="80"/>
      <c r="BA34" s="80"/>
      <c r="BB34" s="107" t="s">
        <v>1812</v>
      </c>
      <c r="BC34" s="92">
        <v>45870</v>
      </c>
      <c r="BD34" s="80"/>
      <c r="BE34" s="253" t="s">
        <v>318</v>
      </c>
      <c r="BF34" s="80" t="s">
        <v>319</v>
      </c>
      <c r="BG34" s="14" t="s">
        <v>1439</v>
      </c>
      <c r="BH34" s="111" t="s">
        <v>1440</v>
      </c>
      <c r="BI34" s="14" t="s">
        <v>1441</v>
      </c>
      <c r="BJ34" s="14" t="s">
        <v>1442</v>
      </c>
      <c r="BK34" s="99" t="s">
        <v>320</v>
      </c>
      <c r="BL34" s="92">
        <v>45992</v>
      </c>
      <c r="BM34" s="80"/>
      <c r="BN34" s="253" t="s">
        <v>318</v>
      </c>
      <c r="BO34" s="96" t="s">
        <v>321</v>
      </c>
      <c r="BP34" s="111" t="s">
        <v>1622</v>
      </c>
      <c r="BQ34" s="111" t="s">
        <v>1210</v>
      </c>
      <c r="BR34" s="111" t="s">
        <v>1623</v>
      </c>
      <c r="BS34" s="111" t="s">
        <v>1624</v>
      </c>
      <c r="BT34" s="80" t="s">
        <v>1865</v>
      </c>
      <c r="BU34" s="293">
        <f t="shared" si="0"/>
        <v>1</v>
      </c>
      <c r="BV34" s="70" t="s">
        <v>1826</v>
      </c>
      <c r="BW34" s="85" t="s">
        <v>1866</v>
      </c>
    </row>
    <row r="35" spans="1:75" s="49" customFormat="1" ht="100" customHeight="1" x14ac:dyDescent="0.15">
      <c r="A35" s="69">
        <v>25</v>
      </c>
      <c r="B35" s="70" t="s">
        <v>196</v>
      </c>
      <c r="C35" s="70" t="s">
        <v>196</v>
      </c>
      <c r="D35" s="70" t="s">
        <v>279</v>
      </c>
      <c r="E35" s="70" t="s">
        <v>280</v>
      </c>
      <c r="F35" s="85" t="s">
        <v>322</v>
      </c>
      <c r="G35" s="83" t="s">
        <v>323</v>
      </c>
      <c r="H35" s="73">
        <v>1</v>
      </c>
      <c r="I35" s="72" t="s">
        <v>77</v>
      </c>
      <c r="J35" s="74"/>
      <c r="K35" s="70" t="s">
        <v>283</v>
      </c>
      <c r="L35" s="86"/>
      <c r="M35" s="86"/>
      <c r="N35" s="76" t="s">
        <v>324</v>
      </c>
      <c r="O35" s="76" t="s">
        <v>183</v>
      </c>
      <c r="P35" s="90" t="s">
        <v>285</v>
      </c>
      <c r="Q35" s="70" t="s">
        <v>82</v>
      </c>
      <c r="R35" s="70" t="s">
        <v>83</v>
      </c>
      <c r="S35" s="70" t="s">
        <v>83</v>
      </c>
      <c r="T35" s="70" t="s">
        <v>83</v>
      </c>
      <c r="U35" s="70"/>
      <c r="V35" s="38">
        <v>0.25</v>
      </c>
      <c r="W35" s="183">
        <v>0.25</v>
      </c>
      <c r="X35" s="38">
        <v>0.25</v>
      </c>
      <c r="Y35" s="183">
        <v>0.25</v>
      </c>
      <c r="Z35" s="38">
        <v>0.25</v>
      </c>
      <c r="AA35" s="183">
        <v>0.25</v>
      </c>
      <c r="AB35" s="38">
        <v>0.25</v>
      </c>
      <c r="AC35" s="183">
        <v>0.25</v>
      </c>
      <c r="AD35" s="79">
        <f>+AC35/AB35</f>
        <v>1</v>
      </c>
      <c r="AE35" s="79">
        <f>+W35+Y35+AA35+AC35/H35</f>
        <v>1</v>
      </c>
      <c r="AF35" s="85" t="s">
        <v>325</v>
      </c>
      <c r="AG35" s="80" t="s">
        <v>298</v>
      </c>
      <c r="AH35" s="80" t="s">
        <v>299</v>
      </c>
      <c r="AI35" s="248" t="s">
        <v>326</v>
      </c>
      <c r="AJ35" s="80"/>
      <c r="AK35" s="80" t="s">
        <v>327</v>
      </c>
      <c r="AL35" s="80" t="s">
        <v>259</v>
      </c>
      <c r="AM35" s="80" t="s">
        <v>131</v>
      </c>
      <c r="AN35" s="80" t="s">
        <v>328</v>
      </c>
      <c r="AO35" s="80" t="s">
        <v>329</v>
      </c>
      <c r="AP35" s="91" t="s">
        <v>292</v>
      </c>
      <c r="AQ35" s="80"/>
      <c r="AR35" s="253" t="s">
        <v>330</v>
      </c>
      <c r="AS35" s="80"/>
      <c r="AT35" s="80" t="s">
        <v>932</v>
      </c>
      <c r="AU35" s="80" t="s">
        <v>933</v>
      </c>
      <c r="AV35" s="80" t="s">
        <v>934</v>
      </c>
      <c r="AW35" s="80" t="s">
        <v>912</v>
      </c>
      <c r="AX35" s="80"/>
      <c r="AY35" s="80"/>
      <c r="AZ35" s="80"/>
      <c r="BA35" s="80"/>
      <c r="BB35" s="80" t="s">
        <v>305</v>
      </c>
      <c r="BC35" s="80" t="s">
        <v>306</v>
      </c>
      <c r="BD35" s="80"/>
      <c r="BE35" s="254" t="s">
        <v>307</v>
      </c>
      <c r="BF35" s="80"/>
      <c r="BG35" s="80" t="s">
        <v>1443</v>
      </c>
      <c r="BH35" s="70" t="s">
        <v>1440</v>
      </c>
      <c r="BI35" s="80" t="s">
        <v>1444</v>
      </c>
      <c r="BJ35" s="80"/>
      <c r="BK35" s="80" t="s">
        <v>308</v>
      </c>
      <c r="BL35" s="70" t="s">
        <v>309</v>
      </c>
      <c r="BM35" s="80"/>
      <c r="BN35" s="254" t="s">
        <v>307</v>
      </c>
      <c r="BO35" s="96" t="s">
        <v>310</v>
      </c>
      <c r="BP35" s="111" t="s">
        <v>1625</v>
      </c>
      <c r="BQ35" s="111" t="s">
        <v>1210</v>
      </c>
      <c r="BR35" s="111" t="s">
        <v>1626</v>
      </c>
      <c r="BS35" s="111" t="s">
        <v>1627</v>
      </c>
      <c r="BT35" s="80" t="s">
        <v>1861</v>
      </c>
      <c r="BU35" s="293">
        <f t="shared" si="0"/>
        <v>1</v>
      </c>
      <c r="BV35" s="70" t="s">
        <v>1826</v>
      </c>
      <c r="BW35" s="111" t="s">
        <v>1862</v>
      </c>
    </row>
    <row r="36" spans="1:75" s="49" customFormat="1" ht="100" customHeight="1" x14ac:dyDescent="0.15">
      <c r="A36" s="69">
        <v>26</v>
      </c>
      <c r="B36" s="70" t="s">
        <v>196</v>
      </c>
      <c r="C36" s="70" t="s">
        <v>196</v>
      </c>
      <c r="D36" s="70" t="s">
        <v>279</v>
      </c>
      <c r="E36" s="70" t="s">
        <v>280</v>
      </c>
      <c r="F36" s="85" t="s">
        <v>331</v>
      </c>
      <c r="G36" s="83" t="s">
        <v>332</v>
      </c>
      <c r="H36" s="83">
        <v>1</v>
      </c>
      <c r="I36" s="72" t="s">
        <v>77</v>
      </c>
      <c r="J36" s="74"/>
      <c r="K36" s="70" t="s">
        <v>283</v>
      </c>
      <c r="L36" s="86"/>
      <c r="M36" s="86"/>
      <c r="N36" s="76" t="s">
        <v>333</v>
      </c>
      <c r="O36" s="76" t="s">
        <v>116</v>
      </c>
      <c r="P36" s="90" t="s">
        <v>285</v>
      </c>
      <c r="Q36" s="70" t="s">
        <v>82</v>
      </c>
      <c r="R36" s="70"/>
      <c r="S36" s="70"/>
      <c r="T36" s="70"/>
      <c r="U36" s="70"/>
      <c r="V36" s="34"/>
      <c r="W36" s="185"/>
      <c r="X36" s="34"/>
      <c r="Y36" s="35"/>
      <c r="Z36" s="33"/>
      <c r="AA36" s="35"/>
      <c r="AB36" s="33">
        <v>1</v>
      </c>
      <c r="AC36" s="35">
        <v>1</v>
      </c>
      <c r="AD36" s="79">
        <f>+AC36/AB36</f>
        <v>1</v>
      </c>
      <c r="AE36" s="79">
        <f t="shared" ref="AE36:AE43" si="3">+AD36/H36</f>
        <v>1</v>
      </c>
      <c r="AF36" s="85"/>
      <c r="AG36" s="80"/>
      <c r="AH36" s="80"/>
      <c r="AI36" s="80"/>
      <c r="AJ36" s="80"/>
      <c r="AK36" s="80"/>
      <c r="AL36" s="80"/>
      <c r="AM36" s="80"/>
      <c r="AN36" s="80"/>
      <c r="AO36" s="80" t="s">
        <v>334</v>
      </c>
      <c r="AP36" s="69" t="s">
        <v>335</v>
      </c>
      <c r="AQ36" s="80"/>
      <c r="AR36" s="69" t="s">
        <v>335</v>
      </c>
      <c r="AS36" s="80"/>
      <c r="AT36" s="80" t="s">
        <v>935</v>
      </c>
      <c r="AU36" s="80" t="s">
        <v>913</v>
      </c>
      <c r="AV36" s="80" t="s">
        <v>914</v>
      </c>
      <c r="AW36" s="80" t="s">
        <v>915</v>
      </c>
      <c r="AX36" s="80"/>
      <c r="AY36" s="80"/>
      <c r="AZ36" s="80"/>
      <c r="BA36" s="80"/>
      <c r="BB36" s="80"/>
      <c r="BC36" s="80"/>
      <c r="BD36" s="80"/>
      <c r="BE36" s="80"/>
      <c r="BF36" s="80"/>
      <c r="BG36" s="80" t="s">
        <v>1445</v>
      </c>
      <c r="BH36" s="70" t="s">
        <v>886</v>
      </c>
      <c r="BI36" s="80" t="s">
        <v>1446</v>
      </c>
      <c r="BJ36" s="80" t="s">
        <v>1447</v>
      </c>
      <c r="BK36" s="107" t="s">
        <v>1813</v>
      </c>
      <c r="BL36" s="92">
        <v>45992</v>
      </c>
      <c r="BM36" s="80"/>
      <c r="BN36" s="254" t="s">
        <v>336</v>
      </c>
      <c r="BO36" s="96"/>
      <c r="BP36" s="111" t="s">
        <v>1628</v>
      </c>
      <c r="BQ36" s="111" t="s">
        <v>1210</v>
      </c>
      <c r="BR36" s="111" t="s">
        <v>1451</v>
      </c>
      <c r="BS36" s="111" t="s">
        <v>1629</v>
      </c>
      <c r="BT36" s="80" t="s">
        <v>1865</v>
      </c>
      <c r="BU36" s="293">
        <f t="shared" si="0"/>
        <v>1</v>
      </c>
      <c r="BV36" s="70" t="s">
        <v>1826</v>
      </c>
      <c r="BW36" s="85" t="s">
        <v>1866</v>
      </c>
    </row>
    <row r="37" spans="1:75" s="49" customFormat="1" ht="100" customHeight="1" x14ac:dyDescent="0.2">
      <c r="A37" s="69">
        <v>27</v>
      </c>
      <c r="B37" s="70" t="s">
        <v>196</v>
      </c>
      <c r="C37" s="70" t="s">
        <v>196</v>
      </c>
      <c r="D37" s="70" t="s">
        <v>279</v>
      </c>
      <c r="E37" s="70" t="s">
        <v>337</v>
      </c>
      <c r="F37" s="85" t="s">
        <v>338</v>
      </c>
      <c r="G37" s="70" t="s">
        <v>282</v>
      </c>
      <c r="H37" s="70">
        <v>1</v>
      </c>
      <c r="I37" s="72" t="s">
        <v>77</v>
      </c>
      <c r="J37" s="74"/>
      <c r="K37" s="70" t="s">
        <v>283</v>
      </c>
      <c r="L37" s="84"/>
      <c r="M37" s="84"/>
      <c r="N37" s="76" t="s">
        <v>284</v>
      </c>
      <c r="O37" s="76" t="s">
        <v>129</v>
      </c>
      <c r="P37" s="90" t="s">
        <v>339</v>
      </c>
      <c r="Q37" s="70" t="s">
        <v>82</v>
      </c>
      <c r="R37" s="70" t="s">
        <v>83</v>
      </c>
      <c r="S37" s="70" t="s">
        <v>83</v>
      </c>
      <c r="T37" s="70" t="s">
        <v>83</v>
      </c>
      <c r="U37" s="70"/>
      <c r="V37" s="182">
        <v>1</v>
      </c>
      <c r="W37" s="188">
        <v>1</v>
      </c>
      <c r="X37" s="34">
        <v>1</v>
      </c>
      <c r="Y37" s="35">
        <v>1</v>
      </c>
      <c r="Z37" s="33"/>
      <c r="AA37" s="35"/>
      <c r="AB37" s="33"/>
      <c r="AC37" s="35"/>
      <c r="AD37" s="79">
        <f>+W37/V37</f>
        <v>1</v>
      </c>
      <c r="AE37" s="79">
        <f t="shared" si="3"/>
        <v>1</v>
      </c>
      <c r="AF37" s="80" t="s">
        <v>286</v>
      </c>
      <c r="AG37" s="80" t="s">
        <v>287</v>
      </c>
      <c r="AH37" s="80"/>
      <c r="AI37" s="248" t="s">
        <v>340</v>
      </c>
      <c r="AJ37" s="80"/>
      <c r="AK37" s="80" t="s">
        <v>341</v>
      </c>
      <c r="AL37" s="80" t="s">
        <v>107</v>
      </c>
      <c r="AM37" s="80" t="s">
        <v>342</v>
      </c>
      <c r="AN37" s="80" t="s">
        <v>343</v>
      </c>
      <c r="AO37" s="80" t="s">
        <v>344</v>
      </c>
      <c r="AP37" s="91" t="s">
        <v>292</v>
      </c>
      <c r="AQ37" s="80"/>
      <c r="AR37" s="248" t="s">
        <v>345</v>
      </c>
      <c r="AS37" s="80"/>
      <c r="AT37" s="80" t="s">
        <v>936</v>
      </c>
      <c r="AU37" s="80" t="s">
        <v>937</v>
      </c>
      <c r="AV37" s="80" t="s">
        <v>938</v>
      </c>
      <c r="AW37" s="80" t="s">
        <v>939</v>
      </c>
      <c r="AX37" s="80"/>
      <c r="AY37" s="80"/>
      <c r="AZ37" s="80"/>
      <c r="BA37" s="80"/>
      <c r="BB37" s="80"/>
      <c r="BC37" s="80"/>
      <c r="BD37" s="80"/>
      <c r="BE37" s="80"/>
      <c r="BF37" s="96"/>
      <c r="BG37" s="111" t="s">
        <v>1268</v>
      </c>
      <c r="BH37" s="111"/>
      <c r="BI37" s="111"/>
      <c r="BJ37" s="111" t="s">
        <v>1270</v>
      </c>
      <c r="BK37" s="80" t="s">
        <v>1867</v>
      </c>
      <c r="BL37" s="80"/>
      <c r="BM37" s="80"/>
      <c r="BN37" s="80"/>
      <c r="BO37" s="96"/>
      <c r="BP37" s="111" t="s">
        <v>1732</v>
      </c>
      <c r="BQ37" s="111" t="s">
        <v>1733</v>
      </c>
      <c r="BR37" s="111" t="s">
        <v>1733</v>
      </c>
      <c r="BS37" s="111" t="s">
        <v>1733</v>
      </c>
      <c r="BT37" s="80" t="s">
        <v>1867</v>
      </c>
      <c r="BU37" s="293">
        <f t="shared" si="0"/>
        <v>1</v>
      </c>
      <c r="BV37" s="70" t="s">
        <v>1826</v>
      </c>
      <c r="BW37" s="80" t="s">
        <v>1868</v>
      </c>
    </row>
    <row r="38" spans="1:75" s="49" customFormat="1" ht="100" customHeight="1" x14ac:dyDescent="0.15">
      <c r="A38" s="69">
        <v>28</v>
      </c>
      <c r="B38" s="70" t="s">
        <v>196</v>
      </c>
      <c r="C38" s="70" t="s">
        <v>196</v>
      </c>
      <c r="D38" s="70" t="s">
        <v>279</v>
      </c>
      <c r="E38" s="70" t="s">
        <v>337</v>
      </c>
      <c r="F38" s="85" t="s">
        <v>295</v>
      </c>
      <c r="G38" s="83" t="s">
        <v>296</v>
      </c>
      <c r="H38" s="83">
        <v>1</v>
      </c>
      <c r="I38" s="72" t="s">
        <v>77</v>
      </c>
      <c r="J38" s="74"/>
      <c r="K38" s="70" t="s">
        <v>283</v>
      </c>
      <c r="L38" s="86"/>
      <c r="M38" s="86"/>
      <c r="N38" s="76" t="s">
        <v>284</v>
      </c>
      <c r="O38" s="76" t="s">
        <v>129</v>
      </c>
      <c r="P38" s="90" t="s">
        <v>339</v>
      </c>
      <c r="Q38" s="70" t="s">
        <v>82</v>
      </c>
      <c r="R38" s="70" t="s">
        <v>83</v>
      </c>
      <c r="S38" s="70" t="s">
        <v>83</v>
      </c>
      <c r="T38" s="70" t="s">
        <v>83</v>
      </c>
      <c r="U38" s="70"/>
      <c r="V38" s="33">
        <v>1</v>
      </c>
      <c r="W38" s="35">
        <v>1</v>
      </c>
      <c r="X38" s="33">
        <v>1</v>
      </c>
      <c r="Y38" s="35">
        <v>1</v>
      </c>
      <c r="Z38" s="33">
        <v>1</v>
      </c>
      <c r="AA38" s="35">
        <v>1</v>
      </c>
      <c r="AB38" s="33">
        <v>1</v>
      </c>
      <c r="AC38" s="35">
        <v>1</v>
      </c>
      <c r="AD38" s="79">
        <f>+W38/V38</f>
        <v>1</v>
      </c>
      <c r="AE38" s="79">
        <f t="shared" si="3"/>
        <v>1</v>
      </c>
      <c r="AF38" s="80" t="s">
        <v>297</v>
      </c>
      <c r="AG38" s="80" t="s">
        <v>298</v>
      </c>
      <c r="AH38" s="80" t="s">
        <v>299</v>
      </c>
      <c r="AI38" s="248" t="s">
        <v>346</v>
      </c>
      <c r="AJ38" s="80"/>
      <c r="AK38" s="80" t="s">
        <v>301</v>
      </c>
      <c r="AL38" s="80" t="s">
        <v>259</v>
      </c>
      <c r="AM38" s="80" t="s">
        <v>131</v>
      </c>
      <c r="AN38" s="80" t="s">
        <v>302</v>
      </c>
      <c r="AO38" s="80" t="s">
        <v>329</v>
      </c>
      <c r="AP38" s="91" t="s">
        <v>292</v>
      </c>
      <c r="AQ38" s="80"/>
      <c r="AR38" s="253" t="s">
        <v>330</v>
      </c>
      <c r="AS38" s="80"/>
      <c r="AT38" s="80" t="s">
        <v>940</v>
      </c>
      <c r="AU38" s="80" t="s">
        <v>941</v>
      </c>
      <c r="AV38" s="80" t="s">
        <v>934</v>
      </c>
      <c r="AW38" s="80" t="s">
        <v>942</v>
      </c>
      <c r="AX38" s="80"/>
      <c r="AY38" s="80"/>
      <c r="AZ38" s="80"/>
      <c r="BA38" s="80"/>
      <c r="BB38" s="80" t="s">
        <v>305</v>
      </c>
      <c r="BC38" s="80" t="s">
        <v>306</v>
      </c>
      <c r="BD38" s="80"/>
      <c r="BE38" s="254" t="s">
        <v>307</v>
      </c>
      <c r="BF38" s="96"/>
      <c r="BG38" s="111" t="s">
        <v>1271</v>
      </c>
      <c r="BH38" s="111" t="s">
        <v>1272</v>
      </c>
      <c r="BI38" s="111" t="s">
        <v>1273</v>
      </c>
      <c r="BJ38" s="111" t="s">
        <v>1274</v>
      </c>
      <c r="BK38" s="99" t="s">
        <v>308</v>
      </c>
      <c r="BL38" s="70" t="s">
        <v>309</v>
      </c>
      <c r="BM38" s="80"/>
      <c r="BN38" s="254" t="s">
        <v>307</v>
      </c>
      <c r="BO38" s="96" t="s">
        <v>310</v>
      </c>
      <c r="BP38" s="111" t="s">
        <v>1630</v>
      </c>
      <c r="BQ38" s="111" t="s">
        <v>1734</v>
      </c>
      <c r="BR38" s="111" t="s">
        <v>1631</v>
      </c>
      <c r="BS38" s="111" t="s">
        <v>1735</v>
      </c>
      <c r="BT38" s="80" t="s">
        <v>1869</v>
      </c>
      <c r="BU38" s="293">
        <f t="shared" si="0"/>
        <v>1</v>
      </c>
      <c r="BV38" s="70" t="s">
        <v>1826</v>
      </c>
      <c r="BW38" s="111" t="s">
        <v>1870</v>
      </c>
    </row>
    <row r="39" spans="1:75" s="49" customFormat="1" ht="128.25" customHeight="1" x14ac:dyDescent="0.15">
      <c r="A39" s="69">
        <v>29</v>
      </c>
      <c r="B39" s="70" t="s">
        <v>196</v>
      </c>
      <c r="C39" s="70" t="s">
        <v>196</v>
      </c>
      <c r="D39" s="70" t="s">
        <v>279</v>
      </c>
      <c r="E39" s="70" t="s">
        <v>337</v>
      </c>
      <c r="F39" s="85" t="s">
        <v>311</v>
      </c>
      <c r="G39" s="83" t="s">
        <v>312</v>
      </c>
      <c r="H39" s="93">
        <v>1</v>
      </c>
      <c r="I39" s="72" t="s">
        <v>77</v>
      </c>
      <c r="J39" s="74"/>
      <c r="K39" s="70" t="s">
        <v>283</v>
      </c>
      <c r="L39" s="87"/>
      <c r="M39" s="87"/>
      <c r="N39" s="76" t="s">
        <v>347</v>
      </c>
      <c r="O39" s="76" t="s">
        <v>116</v>
      </c>
      <c r="P39" s="90" t="s">
        <v>182</v>
      </c>
      <c r="Q39" s="70" t="s">
        <v>82</v>
      </c>
      <c r="R39" s="70" t="s">
        <v>83</v>
      </c>
      <c r="S39" s="70" t="s">
        <v>83</v>
      </c>
      <c r="T39" s="70" t="s">
        <v>83</v>
      </c>
      <c r="U39" s="70"/>
      <c r="V39" s="33"/>
      <c r="W39" s="35"/>
      <c r="X39" s="21">
        <v>1</v>
      </c>
      <c r="Y39" s="118">
        <v>1</v>
      </c>
      <c r="Z39" s="33"/>
      <c r="AA39" s="35"/>
      <c r="AB39" s="33"/>
      <c r="AC39" s="35"/>
      <c r="AD39" s="79">
        <f>+Y39/X39</f>
        <v>1</v>
      </c>
      <c r="AE39" s="79">
        <f t="shared" si="3"/>
        <v>1</v>
      </c>
      <c r="AF39" s="82"/>
      <c r="AG39" s="80"/>
      <c r="AH39" s="80"/>
      <c r="AI39" s="80"/>
      <c r="AJ39" s="80"/>
      <c r="AK39" s="80"/>
      <c r="AL39" s="80"/>
      <c r="AM39" s="80"/>
      <c r="AN39" s="80"/>
      <c r="AO39" s="80" t="s">
        <v>348</v>
      </c>
      <c r="AP39" s="91" t="s">
        <v>292</v>
      </c>
      <c r="AQ39" s="80"/>
      <c r="AR39" s="248" t="s">
        <v>349</v>
      </c>
      <c r="AS39" s="80"/>
      <c r="AT39" s="80" t="s">
        <v>943</v>
      </c>
      <c r="AU39" s="80" t="s">
        <v>944</v>
      </c>
      <c r="AV39" s="80" t="s">
        <v>945</v>
      </c>
      <c r="AW39" s="80" t="s">
        <v>946</v>
      </c>
      <c r="AX39" s="80"/>
      <c r="AY39" s="80"/>
      <c r="AZ39" s="80"/>
      <c r="BA39" s="80"/>
      <c r="BB39" s="80"/>
      <c r="BC39" s="80"/>
      <c r="BD39" s="80"/>
      <c r="BE39" s="80"/>
      <c r="BF39" s="96"/>
      <c r="BG39" s="111" t="s">
        <v>1736</v>
      </c>
      <c r="BH39" s="111" t="s">
        <v>1737</v>
      </c>
      <c r="BI39" s="111" t="s">
        <v>1738</v>
      </c>
      <c r="BJ39" s="111" t="s">
        <v>1739</v>
      </c>
      <c r="BK39" s="99"/>
      <c r="BL39" s="80"/>
      <c r="BM39" s="80"/>
      <c r="BN39" s="80"/>
      <c r="BO39" s="96"/>
      <c r="BP39" s="111" t="s">
        <v>1632</v>
      </c>
      <c r="BQ39" s="111" t="s">
        <v>1210</v>
      </c>
      <c r="BR39" s="111" t="s">
        <v>1633</v>
      </c>
      <c r="BS39" s="111" t="s">
        <v>1634</v>
      </c>
      <c r="BT39" s="80" t="s">
        <v>1863</v>
      </c>
      <c r="BU39" s="293">
        <f t="shared" si="0"/>
        <v>1</v>
      </c>
      <c r="BV39" s="70" t="s">
        <v>1826</v>
      </c>
      <c r="BW39" s="85" t="s">
        <v>1864</v>
      </c>
    </row>
    <row r="40" spans="1:75" s="49" customFormat="1" ht="100" customHeight="1" x14ac:dyDescent="0.15">
      <c r="A40" s="69">
        <v>30</v>
      </c>
      <c r="B40" s="70" t="s">
        <v>196</v>
      </c>
      <c r="C40" s="70" t="s">
        <v>196</v>
      </c>
      <c r="D40" s="70" t="s">
        <v>279</v>
      </c>
      <c r="E40" s="70" t="s">
        <v>337</v>
      </c>
      <c r="F40" s="85" t="s">
        <v>314</v>
      </c>
      <c r="G40" s="83" t="s">
        <v>315</v>
      </c>
      <c r="H40" s="83">
        <v>1</v>
      </c>
      <c r="I40" s="72" t="s">
        <v>77</v>
      </c>
      <c r="J40" s="74"/>
      <c r="K40" s="70" t="s">
        <v>283</v>
      </c>
      <c r="L40" s="86"/>
      <c r="M40" s="86"/>
      <c r="N40" s="76" t="s">
        <v>347</v>
      </c>
      <c r="O40" s="76" t="s">
        <v>116</v>
      </c>
      <c r="P40" s="90" t="s">
        <v>182</v>
      </c>
      <c r="Q40" s="70" t="s">
        <v>82</v>
      </c>
      <c r="R40" s="70" t="s">
        <v>83</v>
      </c>
      <c r="S40" s="70" t="s">
        <v>83</v>
      </c>
      <c r="T40" s="70" t="s">
        <v>83</v>
      </c>
      <c r="U40" s="70"/>
      <c r="V40" s="33"/>
      <c r="W40" s="35"/>
      <c r="X40" s="33">
        <v>1</v>
      </c>
      <c r="Y40" s="35">
        <v>1</v>
      </c>
      <c r="Z40" s="33">
        <v>1</v>
      </c>
      <c r="AA40" s="35">
        <v>1</v>
      </c>
      <c r="AB40" s="33">
        <v>1</v>
      </c>
      <c r="AC40" s="35">
        <v>1</v>
      </c>
      <c r="AD40" s="79">
        <f>+Y40/X40</f>
        <v>1</v>
      </c>
      <c r="AE40" s="79">
        <f t="shared" si="3"/>
        <v>1</v>
      </c>
      <c r="AF40" s="85"/>
      <c r="AG40" s="80"/>
      <c r="AH40" s="80"/>
      <c r="AI40" s="80"/>
      <c r="AJ40" s="80"/>
      <c r="AK40" s="80"/>
      <c r="AL40" s="80"/>
      <c r="AM40" s="80"/>
      <c r="AN40" s="80"/>
      <c r="AO40" s="80" t="s">
        <v>350</v>
      </c>
      <c r="AP40" s="91" t="s">
        <v>292</v>
      </c>
      <c r="AQ40" s="80"/>
      <c r="AR40" s="248" t="s">
        <v>345</v>
      </c>
      <c r="AS40" s="80"/>
      <c r="AT40" s="80" t="s">
        <v>947</v>
      </c>
      <c r="AU40" s="80" t="s">
        <v>948</v>
      </c>
      <c r="AV40" s="80" t="s">
        <v>949</v>
      </c>
      <c r="AW40" s="80" t="s">
        <v>931</v>
      </c>
      <c r="AX40" s="80"/>
      <c r="AY40" s="80"/>
      <c r="AZ40" s="80"/>
      <c r="BA40" s="80"/>
      <c r="BB40" s="255" t="s">
        <v>351</v>
      </c>
      <c r="BC40" s="92">
        <v>45870</v>
      </c>
      <c r="BD40" s="80"/>
      <c r="BE40" s="254" t="s">
        <v>352</v>
      </c>
      <c r="BG40" s="111" t="s">
        <v>1276</v>
      </c>
      <c r="BH40" s="111" t="s">
        <v>1277</v>
      </c>
      <c r="BI40" s="111" t="s">
        <v>1278</v>
      </c>
      <c r="BJ40" s="111" t="s">
        <v>1279</v>
      </c>
      <c r="BK40" s="252" t="s">
        <v>1814</v>
      </c>
      <c r="BL40" s="94">
        <v>45992</v>
      </c>
      <c r="BM40" s="95"/>
      <c r="BN40" s="254" t="s">
        <v>353</v>
      </c>
      <c r="BO40" s="137" t="s">
        <v>1717</v>
      </c>
      <c r="BP40" s="111" t="s">
        <v>1635</v>
      </c>
      <c r="BQ40" s="111" t="s">
        <v>1210</v>
      </c>
      <c r="BR40" s="111" t="s">
        <v>1636</v>
      </c>
      <c r="BS40" s="111" t="s">
        <v>1637</v>
      </c>
      <c r="BT40" s="80" t="s">
        <v>1865</v>
      </c>
      <c r="BU40" s="293">
        <f t="shared" si="0"/>
        <v>1</v>
      </c>
      <c r="BV40" s="70" t="s">
        <v>1826</v>
      </c>
      <c r="BW40" s="85" t="s">
        <v>1866</v>
      </c>
    </row>
    <row r="41" spans="1:75" s="49" customFormat="1" ht="100" customHeight="1" x14ac:dyDescent="0.2">
      <c r="A41" s="69">
        <v>31</v>
      </c>
      <c r="B41" s="70" t="s">
        <v>196</v>
      </c>
      <c r="C41" s="70" t="s">
        <v>196</v>
      </c>
      <c r="D41" s="70" t="s">
        <v>279</v>
      </c>
      <c r="E41" s="70" t="s">
        <v>337</v>
      </c>
      <c r="F41" s="85" t="s">
        <v>322</v>
      </c>
      <c r="G41" s="83" t="s">
        <v>323</v>
      </c>
      <c r="H41" s="70">
        <v>1</v>
      </c>
      <c r="I41" s="72" t="s">
        <v>77</v>
      </c>
      <c r="J41" s="74"/>
      <c r="K41" s="70" t="s">
        <v>283</v>
      </c>
      <c r="L41" s="84"/>
      <c r="M41" s="84"/>
      <c r="N41" s="76" t="s">
        <v>210</v>
      </c>
      <c r="O41" s="76" t="s">
        <v>183</v>
      </c>
      <c r="P41" s="90" t="s">
        <v>339</v>
      </c>
      <c r="Q41" s="70" t="s">
        <v>82</v>
      </c>
      <c r="R41" s="70" t="s">
        <v>83</v>
      </c>
      <c r="S41" s="70" t="s">
        <v>83</v>
      </c>
      <c r="T41" s="70" t="s">
        <v>83</v>
      </c>
      <c r="U41" s="70"/>
      <c r="V41" s="34">
        <v>1</v>
      </c>
      <c r="W41" s="185">
        <v>1</v>
      </c>
      <c r="X41" s="34">
        <v>1</v>
      </c>
      <c r="Y41" s="35">
        <v>1</v>
      </c>
      <c r="Z41" s="33">
        <v>1</v>
      </c>
      <c r="AA41" s="35">
        <v>1</v>
      </c>
      <c r="AB41" s="33">
        <v>1</v>
      </c>
      <c r="AC41" s="35">
        <v>1</v>
      </c>
      <c r="AD41" s="79">
        <f>+Y41/X41</f>
        <v>1</v>
      </c>
      <c r="AE41" s="79">
        <f t="shared" si="3"/>
        <v>1</v>
      </c>
      <c r="AF41" s="80" t="s">
        <v>325</v>
      </c>
      <c r="AG41" s="80" t="s">
        <v>298</v>
      </c>
      <c r="AH41" s="80" t="s">
        <v>299</v>
      </c>
      <c r="AI41" s="248" t="s">
        <v>354</v>
      </c>
      <c r="AJ41" s="80"/>
      <c r="AK41" s="80"/>
      <c r="AL41" s="80"/>
      <c r="AM41" s="80"/>
      <c r="AN41" s="80"/>
      <c r="AO41" s="80" t="s">
        <v>329</v>
      </c>
      <c r="AP41" s="91" t="s">
        <v>292</v>
      </c>
      <c r="AQ41" s="80"/>
      <c r="AR41" s="253" t="s">
        <v>330</v>
      </c>
      <c r="AS41" s="80"/>
      <c r="AT41" s="80" t="s">
        <v>950</v>
      </c>
      <c r="AU41" s="80" t="s">
        <v>951</v>
      </c>
      <c r="AV41" s="80" t="s">
        <v>952</v>
      </c>
      <c r="AW41" s="80" t="s">
        <v>953</v>
      </c>
      <c r="AX41" s="80"/>
      <c r="AY41" s="80"/>
      <c r="AZ41" s="80"/>
      <c r="BA41" s="80"/>
      <c r="BB41" s="80" t="s">
        <v>305</v>
      </c>
      <c r="BC41" s="80" t="s">
        <v>306</v>
      </c>
      <c r="BD41" s="80"/>
      <c r="BE41" s="254" t="s">
        <v>307</v>
      </c>
      <c r="BF41" s="96"/>
      <c r="BG41" s="111" t="s">
        <v>1280</v>
      </c>
      <c r="BH41" s="111" t="s">
        <v>1272</v>
      </c>
      <c r="BI41" s="111" t="s">
        <v>1263</v>
      </c>
      <c r="BJ41" s="111" t="s">
        <v>1281</v>
      </c>
      <c r="BK41" s="124" t="s">
        <v>308</v>
      </c>
      <c r="BL41" s="97" t="s">
        <v>309</v>
      </c>
      <c r="BM41" s="98"/>
      <c r="BN41" s="256" t="s">
        <v>307</v>
      </c>
      <c r="BO41" s="127" t="s">
        <v>310</v>
      </c>
      <c r="BP41" s="111" t="s">
        <v>1638</v>
      </c>
      <c r="BQ41" s="111" t="s">
        <v>1210</v>
      </c>
      <c r="BR41" s="111" t="s">
        <v>1639</v>
      </c>
      <c r="BS41" s="111" t="s">
        <v>1640</v>
      </c>
      <c r="BT41" s="80" t="s">
        <v>1871</v>
      </c>
      <c r="BU41" s="293">
        <f t="shared" si="0"/>
        <v>1</v>
      </c>
      <c r="BV41" s="70" t="s">
        <v>1826</v>
      </c>
      <c r="BW41" s="111" t="s">
        <v>1870</v>
      </c>
    </row>
    <row r="42" spans="1:75" s="49" customFormat="1" ht="143.25" customHeight="1" x14ac:dyDescent="0.15">
      <c r="A42" s="69">
        <v>32</v>
      </c>
      <c r="B42" s="70" t="s">
        <v>196</v>
      </c>
      <c r="C42" s="70" t="s">
        <v>196</v>
      </c>
      <c r="D42" s="70" t="s">
        <v>279</v>
      </c>
      <c r="E42" s="70" t="s">
        <v>337</v>
      </c>
      <c r="F42" s="100" t="s">
        <v>355</v>
      </c>
      <c r="G42" s="83" t="s">
        <v>356</v>
      </c>
      <c r="H42" s="83">
        <v>1</v>
      </c>
      <c r="I42" s="72" t="s">
        <v>77</v>
      </c>
      <c r="J42" s="74"/>
      <c r="K42" s="70" t="s">
        <v>283</v>
      </c>
      <c r="L42" s="86"/>
      <c r="M42" s="86"/>
      <c r="N42" s="76" t="s">
        <v>347</v>
      </c>
      <c r="O42" s="76" t="s">
        <v>116</v>
      </c>
      <c r="P42" s="90" t="s">
        <v>182</v>
      </c>
      <c r="Q42" s="70" t="s">
        <v>82</v>
      </c>
      <c r="R42" s="70" t="s">
        <v>83</v>
      </c>
      <c r="S42" s="70" t="s">
        <v>83</v>
      </c>
      <c r="T42" s="70" t="s">
        <v>83</v>
      </c>
      <c r="U42" s="70"/>
      <c r="V42" s="33"/>
      <c r="W42" s="35"/>
      <c r="X42" s="33">
        <v>1</v>
      </c>
      <c r="Y42" s="35">
        <v>1</v>
      </c>
      <c r="Z42" s="33"/>
      <c r="AA42" s="35"/>
      <c r="AB42" s="33">
        <v>1</v>
      </c>
      <c r="AC42" s="35">
        <v>1</v>
      </c>
      <c r="AD42" s="79">
        <f>+AC42/AB42</f>
        <v>1</v>
      </c>
      <c r="AE42" s="79">
        <f t="shared" si="3"/>
        <v>1</v>
      </c>
      <c r="AF42" s="85"/>
      <c r="AG42" s="80"/>
      <c r="AH42" s="80"/>
      <c r="AI42" s="80"/>
      <c r="AJ42" s="80"/>
      <c r="AK42" s="80"/>
      <c r="AL42" s="80"/>
      <c r="AM42" s="80"/>
      <c r="AN42" s="80"/>
      <c r="AO42" s="80" t="s">
        <v>357</v>
      </c>
      <c r="AP42" s="80" t="s">
        <v>358</v>
      </c>
      <c r="AQ42" s="80"/>
      <c r="AR42" s="80" t="s">
        <v>358</v>
      </c>
      <c r="AS42" s="80"/>
      <c r="AT42" s="80" t="s">
        <v>954</v>
      </c>
      <c r="AU42" s="80" t="s">
        <v>916</v>
      </c>
      <c r="AV42" s="80" t="s">
        <v>955</v>
      </c>
      <c r="AW42" s="80" t="s">
        <v>956</v>
      </c>
      <c r="AX42" s="80"/>
      <c r="AY42" s="80"/>
      <c r="AZ42" s="80"/>
      <c r="BA42" s="80"/>
      <c r="BB42" s="80"/>
      <c r="BC42" s="80"/>
      <c r="BD42" s="80"/>
      <c r="BE42" s="80"/>
      <c r="BF42" s="96"/>
      <c r="BG42" s="111" t="s">
        <v>1282</v>
      </c>
      <c r="BH42" s="111" t="s">
        <v>1275</v>
      </c>
      <c r="BI42" s="111" t="s">
        <v>358</v>
      </c>
      <c r="BJ42" s="111" t="s">
        <v>1283</v>
      </c>
      <c r="BK42" s="125" t="s">
        <v>359</v>
      </c>
      <c r="BL42" s="101">
        <v>45992</v>
      </c>
      <c r="BM42" s="257" t="s">
        <v>360</v>
      </c>
      <c r="BN42" s="258" t="s">
        <v>361</v>
      </c>
      <c r="BO42" s="128" t="s">
        <v>362</v>
      </c>
      <c r="BP42" s="111" t="s">
        <v>1641</v>
      </c>
      <c r="BQ42" s="111" t="s">
        <v>1210</v>
      </c>
      <c r="BR42" s="111" t="s">
        <v>1633</v>
      </c>
      <c r="BS42" s="111" t="s">
        <v>1642</v>
      </c>
      <c r="BT42" s="80" t="s">
        <v>1872</v>
      </c>
      <c r="BU42" s="293">
        <f t="shared" si="0"/>
        <v>1</v>
      </c>
      <c r="BV42" s="70" t="s">
        <v>860</v>
      </c>
      <c r="BW42" s="85" t="s">
        <v>1873</v>
      </c>
    </row>
    <row r="43" spans="1:75" s="49" customFormat="1" ht="100" customHeight="1" x14ac:dyDescent="0.15">
      <c r="A43" s="69">
        <v>33</v>
      </c>
      <c r="B43" s="70" t="s">
        <v>196</v>
      </c>
      <c r="C43" s="70" t="s">
        <v>196</v>
      </c>
      <c r="D43" s="70" t="s">
        <v>279</v>
      </c>
      <c r="E43" s="102" t="s">
        <v>337</v>
      </c>
      <c r="F43" s="103" t="s">
        <v>363</v>
      </c>
      <c r="G43" s="297" t="s">
        <v>364</v>
      </c>
      <c r="H43" s="93">
        <v>1</v>
      </c>
      <c r="I43" s="72" t="s">
        <v>77</v>
      </c>
      <c r="J43" s="104"/>
      <c r="K43" s="70" t="s">
        <v>283</v>
      </c>
      <c r="L43" s="87"/>
      <c r="M43" s="87"/>
      <c r="N43" s="76" t="s">
        <v>347</v>
      </c>
      <c r="O43" s="76" t="s">
        <v>116</v>
      </c>
      <c r="P43" s="90" t="s">
        <v>182</v>
      </c>
      <c r="Q43" s="70" t="s">
        <v>82</v>
      </c>
      <c r="R43" s="70" t="s">
        <v>83</v>
      </c>
      <c r="S43" s="70" t="s">
        <v>83</v>
      </c>
      <c r="T43" s="70" t="s">
        <v>83</v>
      </c>
      <c r="U43" s="70"/>
      <c r="V43" s="33"/>
      <c r="W43" s="35"/>
      <c r="X43" s="33">
        <v>1</v>
      </c>
      <c r="Y43" s="35">
        <v>1</v>
      </c>
      <c r="Z43" s="33"/>
      <c r="AA43" s="35"/>
      <c r="AB43" s="33">
        <v>1</v>
      </c>
      <c r="AC43" s="35">
        <v>1</v>
      </c>
      <c r="AD43" s="79">
        <f>+AC43/AB43</f>
        <v>1</v>
      </c>
      <c r="AE43" s="79">
        <f t="shared" si="3"/>
        <v>1</v>
      </c>
      <c r="AF43" s="82"/>
      <c r="AG43" s="80"/>
      <c r="AH43" s="80"/>
      <c r="AI43" s="80"/>
      <c r="AJ43" s="80"/>
      <c r="AK43" s="80"/>
      <c r="AL43" s="80"/>
      <c r="AM43" s="80"/>
      <c r="AN43" s="80"/>
      <c r="AO43" s="80" t="s">
        <v>365</v>
      </c>
      <c r="AP43" s="80" t="s">
        <v>358</v>
      </c>
      <c r="AQ43" s="80"/>
      <c r="AR43" s="80" t="s">
        <v>358</v>
      </c>
      <c r="AS43" s="80"/>
      <c r="AT43" s="80" t="s">
        <v>957</v>
      </c>
      <c r="AU43" s="80" t="s">
        <v>958</v>
      </c>
      <c r="AV43" s="80" t="s">
        <v>959</v>
      </c>
      <c r="AW43" s="80" t="s">
        <v>960</v>
      </c>
      <c r="AX43" s="80"/>
      <c r="AY43" s="80"/>
      <c r="AZ43" s="80"/>
      <c r="BA43" s="80"/>
      <c r="BB43" s="80"/>
      <c r="BC43" s="80"/>
      <c r="BD43" s="80"/>
      <c r="BE43" s="80"/>
      <c r="BF43" s="96"/>
      <c r="BG43" s="111" t="s">
        <v>1284</v>
      </c>
      <c r="BH43" s="111" t="s">
        <v>1275</v>
      </c>
      <c r="BI43" s="111" t="s">
        <v>358</v>
      </c>
      <c r="BJ43" s="111" t="s">
        <v>1285</v>
      </c>
      <c r="BK43" s="124" t="s">
        <v>1815</v>
      </c>
      <c r="BL43" s="105">
        <v>45992</v>
      </c>
      <c r="BM43" s="98"/>
      <c r="BN43" s="259" t="s">
        <v>366</v>
      </c>
      <c r="BO43" s="260" t="s">
        <v>1816</v>
      </c>
      <c r="BP43" s="111" t="s">
        <v>1643</v>
      </c>
      <c r="BQ43" s="111" t="s">
        <v>1210</v>
      </c>
      <c r="BR43" s="111" t="s">
        <v>1636</v>
      </c>
      <c r="BS43" s="111" t="s">
        <v>1644</v>
      </c>
      <c r="BT43" s="80" t="s">
        <v>1874</v>
      </c>
      <c r="BU43" s="293">
        <f t="shared" si="0"/>
        <v>1</v>
      </c>
      <c r="BV43" s="70" t="s">
        <v>1826</v>
      </c>
      <c r="BW43" s="82" t="s">
        <v>1875</v>
      </c>
    </row>
    <row r="44" spans="1:75" s="49" customFormat="1" ht="100" customHeight="1" x14ac:dyDescent="0.15">
      <c r="A44" s="69">
        <v>34</v>
      </c>
      <c r="B44" s="70" t="s">
        <v>196</v>
      </c>
      <c r="C44" s="70" t="s">
        <v>196</v>
      </c>
      <c r="D44" s="70" t="s">
        <v>196</v>
      </c>
      <c r="E44" s="70" t="s">
        <v>283</v>
      </c>
      <c r="F44" s="103" t="s">
        <v>367</v>
      </c>
      <c r="G44" s="5" t="s">
        <v>368</v>
      </c>
      <c r="H44" s="93">
        <v>1</v>
      </c>
      <c r="I44" s="72" t="s">
        <v>252</v>
      </c>
      <c r="J44" s="74"/>
      <c r="K44" s="70" t="s">
        <v>283</v>
      </c>
      <c r="L44" s="87"/>
      <c r="M44" s="87"/>
      <c r="N44" s="76" t="s">
        <v>210</v>
      </c>
      <c r="O44" s="76" t="s">
        <v>116</v>
      </c>
      <c r="P44" s="90" t="s">
        <v>285</v>
      </c>
      <c r="Q44" s="70" t="s">
        <v>82</v>
      </c>
      <c r="R44" s="70" t="s">
        <v>83</v>
      </c>
      <c r="S44" s="70" t="s">
        <v>83</v>
      </c>
      <c r="T44" s="70" t="s">
        <v>83</v>
      </c>
      <c r="U44" s="70"/>
      <c r="V44" s="33"/>
      <c r="W44" s="35"/>
      <c r="X44" s="194">
        <v>1</v>
      </c>
      <c r="Y44" s="185">
        <v>1</v>
      </c>
      <c r="Z44" s="34">
        <v>1</v>
      </c>
      <c r="AA44" s="185">
        <v>1</v>
      </c>
      <c r="AB44" s="34">
        <v>1</v>
      </c>
      <c r="AC44" s="185">
        <v>1</v>
      </c>
      <c r="AD44" s="165">
        <f>+AC44/AB44</f>
        <v>1</v>
      </c>
      <c r="AE44" s="79">
        <v>1</v>
      </c>
      <c r="AF44" s="82"/>
      <c r="AG44" s="80"/>
      <c r="AH44" s="80"/>
      <c r="AI44" s="80"/>
      <c r="AJ44" s="80"/>
      <c r="AK44" s="80"/>
      <c r="AL44" s="80"/>
      <c r="AM44" s="80"/>
      <c r="AN44" s="80"/>
      <c r="AO44" s="80" t="s">
        <v>369</v>
      </c>
      <c r="AP44" s="80" t="s">
        <v>358</v>
      </c>
      <c r="AQ44" s="80"/>
      <c r="AR44" s="80" t="s">
        <v>358</v>
      </c>
      <c r="AS44" s="80"/>
      <c r="AT44" s="80" t="s">
        <v>961</v>
      </c>
      <c r="AU44" s="80" t="s">
        <v>962</v>
      </c>
      <c r="AV44" s="80" t="s">
        <v>963</v>
      </c>
      <c r="AW44" s="80" t="s">
        <v>964</v>
      </c>
      <c r="AX44" s="80"/>
      <c r="AY44" s="80"/>
      <c r="AZ44" s="80"/>
      <c r="BA44" s="80"/>
      <c r="BB44" s="80" t="s">
        <v>370</v>
      </c>
      <c r="BC44" s="92">
        <v>45870</v>
      </c>
      <c r="BD44" s="80"/>
      <c r="BE44" s="80"/>
      <c r="BF44" s="175" t="s">
        <v>1817</v>
      </c>
      <c r="BG44" s="111" t="s">
        <v>1286</v>
      </c>
      <c r="BH44" s="111" t="s">
        <v>1272</v>
      </c>
      <c r="BI44" s="111" t="s">
        <v>1287</v>
      </c>
      <c r="BJ44" s="111" t="s">
        <v>1288</v>
      </c>
      <c r="BK44" s="261" t="s">
        <v>1818</v>
      </c>
      <c r="BL44" s="134">
        <v>45992</v>
      </c>
      <c r="BM44" s="135"/>
      <c r="BN44" s="262" t="s">
        <v>371</v>
      </c>
      <c r="BO44" s="136"/>
      <c r="BP44" s="111" t="s">
        <v>1645</v>
      </c>
      <c r="BQ44" s="111" t="s">
        <v>1210</v>
      </c>
      <c r="BR44" s="111" t="s">
        <v>1646</v>
      </c>
      <c r="BS44" s="111" t="s">
        <v>1647</v>
      </c>
      <c r="BT44" s="80" t="s">
        <v>1876</v>
      </c>
      <c r="BU44" s="293">
        <f t="shared" si="0"/>
        <v>1</v>
      </c>
      <c r="BV44" s="70" t="s">
        <v>1826</v>
      </c>
      <c r="BW44" s="82" t="s">
        <v>1877</v>
      </c>
    </row>
    <row r="45" spans="1:75" s="49" customFormat="1" ht="122.25" customHeight="1" x14ac:dyDescent="0.15">
      <c r="A45" s="69">
        <v>35</v>
      </c>
      <c r="B45" s="70" t="s">
        <v>196</v>
      </c>
      <c r="C45" s="70" t="s">
        <v>196</v>
      </c>
      <c r="D45" s="70" t="s">
        <v>196</v>
      </c>
      <c r="E45" s="70" t="s">
        <v>283</v>
      </c>
      <c r="F45" s="103" t="s">
        <v>372</v>
      </c>
      <c r="G45" s="5" t="s">
        <v>373</v>
      </c>
      <c r="H45" s="110">
        <v>1</v>
      </c>
      <c r="I45" s="72" t="s">
        <v>77</v>
      </c>
      <c r="J45" s="74"/>
      <c r="K45" s="70" t="s">
        <v>283</v>
      </c>
      <c r="L45" s="87"/>
      <c r="M45" s="87"/>
      <c r="N45" s="76" t="s">
        <v>210</v>
      </c>
      <c r="O45" s="76" t="s">
        <v>129</v>
      </c>
      <c r="P45" s="90" t="s">
        <v>285</v>
      </c>
      <c r="Q45" s="70" t="s">
        <v>82</v>
      </c>
      <c r="R45" s="70" t="s">
        <v>83</v>
      </c>
      <c r="S45" s="70" t="s">
        <v>83</v>
      </c>
      <c r="T45" s="70" t="s">
        <v>83</v>
      </c>
      <c r="U45" s="70"/>
      <c r="V45" s="38"/>
      <c r="W45" s="183"/>
      <c r="X45" s="194">
        <v>1</v>
      </c>
      <c r="Y45" s="185">
        <v>1</v>
      </c>
      <c r="Z45" s="38"/>
      <c r="AA45" s="35"/>
      <c r="AB45" s="194">
        <v>1</v>
      </c>
      <c r="AC45" s="185">
        <v>1</v>
      </c>
      <c r="AD45" s="165">
        <f t="shared" ref="AD45:AD66" si="4">+AC45/AB45</f>
        <v>1</v>
      </c>
      <c r="AE45" s="79">
        <f t="shared" si="1"/>
        <v>1</v>
      </c>
      <c r="AF45" s="82"/>
      <c r="AG45" s="80"/>
      <c r="AH45" s="80"/>
      <c r="AI45" s="80"/>
      <c r="AJ45" s="80"/>
      <c r="AK45" s="80" t="s">
        <v>374</v>
      </c>
      <c r="AL45" s="80" t="s">
        <v>87</v>
      </c>
      <c r="AM45" s="80" t="s">
        <v>88</v>
      </c>
      <c r="AN45" s="80" t="s">
        <v>375</v>
      </c>
      <c r="AO45" s="80" t="s">
        <v>369</v>
      </c>
      <c r="AP45" s="80" t="s">
        <v>358</v>
      </c>
      <c r="AQ45" s="80"/>
      <c r="AR45" s="80" t="s">
        <v>358</v>
      </c>
      <c r="AS45" s="80"/>
      <c r="AT45" s="80" t="s">
        <v>965</v>
      </c>
      <c r="AU45" s="80" t="s">
        <v>966</v>
      </c>
      <c r="AV45" s="80" t="s">
        <v>967</v>
      </c>
      <c r="AW45" s="80" t="s">
        <v>968</v>
      </c>
      <c r="AX45" s="80"/>
      <c r="AY45" s="80"/>
      <c r="AZ45" s="80"/>
      <c r="BA45" s="80"/>
      <c r="BB45" s="95"/>
      <c r="BC45" s="95"/>
      <c r="BD45" s="95"/>
      <c r="BE45" s="95"/>
      <c r="BF45" s="137"/>
      <c r="BG45" s="111" t="s">
        <v>1289</v>
      </c>
      <c r="BH45" s="111" t="s">
        <v>1275</v>
      </c>
      <c r="BI45" s="111" t="s">
        <v>358</v>
      </c>
      <c r="BJ45" s="111" t="s">
        <v>1290</v>
      </c>
      <c r="BK45" s="263" t="s">
        <v>1818</v>
      </c>
      <c r="BL45" s="138">
        <v>45992</v>
      </c>
      <c r="BM45" s="98"/>
      <c r="BN45" s="264" t="s">
        <v>371</v>
      </c>
      <c r="BO45" s="127"/>
      <c r="BP45" s="111" t="s">
        <v>1648</v>
      </c>
      <c r="BQ45" s="111" t="s">
        <v>1210</v>
      </c>
      <c r="BR45" s="111" t="s">
        <v>1649</v>
      </c>
      <c r="BS45" s="111" t="s">
        <v>1650</v>
      </c>
      <c r="BT45" s="80" t="s">
        <v>1878</v>
      </c>
      <c r="BU45" s="293">
        <f t="shared" si="0"/>
        <v>1</v>
      </c>
      <c r="BV45" s="70" t="s">
        <v>1826</v>
      </c>
      <c r="BW45" s="82" t="s">
        <v>1879</v>
      </c>
    </row>
    <row r="46" spans="1:75" s="49" customFormat="1" ht="100" customHeight="1" x14ac:dyDescent="0.15">
      <c r="A46" s="69">
        <v>36</v>
      </c>
      <c r="B46" s="70" t="s">
        <v>196</v>
      </c>
      <c r="C46" s="70" t="s">
        <v>196</v>
      </c>
      <c r="D46" s="70" t="s">
        <v>196</v>
      </c>
      <c r="E46" s="70" t="s">
        <v>283</v>
      </c>
      <c r="F46" s="103" t="s">
        <v>376</v>
      </c>
      <c r="G46" s="111" t="s">
        <v>377</v>
      </c>
      <c r="H46" s="193">
        <v>1</v>
      </c>
      <c r="I46" s="72" t="s">
        <v>77</v>
      </c>
      <c r="J46" s="74"/>
      <c r="K46" s="70" t="s">
        <v>283</v>
      </c>
      <c r="L46" s="87"/>
      <c r="M46" s="87"/>
      <c r="N46" s="76" t="s">
        <v>210</v>
      </c>
      <c r="O46" s="76" t="s">
        <v>129</v>
      </c>
      <c r="P46" s="90" t="s">
        <v>285</v>
      </c>
      <c r="Q46" s="70" t="s">
        <v>82</v>
      </c>
      <c r="R46" s="70" t="s">
        <v>83</v>
      </c>
      <c r="S46" s="70" t="s">
        <v>83</v>
      </c>
      <c r="T46" s="70" t="s">
        <v>83</v>
      </c>
      <c r="U46" s="70"/>
      <c r="V46" s="194">
        <v>1</v>
      </c>
      <c r="W46" s="195">
        <v>1</v>
      </c>
      <c r="X46" s="194">
        <v>1</v>
      </c>
      <c r="Y46" s="185">
        <v>1</v>
      </c>
      <c r="Z46" s="194">
        <v>1</v>
      </c>
      <c r="AA46" s="185">
        <v>1</v>
      </c>
      <c r="AB46" s="194">
        <v>1</v>
      </c>
      <c r="AC46" s="185">
        <v>1</v>
      </c>
      <c r="AD46" s="165">
        <f t="shared" si="4"/>
        <v>1</v>
      </c>
      <c r="AE46" s="79">
        <f t="shared" si="1"/>
        <v>1</v>
      </c>
      <c r="AF46" s="85" t="s">
        <v>378</v>
      </c>
      <c r="AG46" s="80"/>
      <c r="AH46" s="80"/>
      <c r="AI46" s="80" t="s">
        <v>379</v>
      </c>
      <c r="AJ46" s="80"/>
      <c r="AK46" s="80" t="s">
        <v>380</v>
      </c>
      <c r="AL46" s="80" t="s">
        <v>107</v>
      </c>
      <c r="AM46" s="80" t="s">
        <v>108</v>
      </c>
      <c r="AN46" s="80" t="s">
        <v>381</v>
      </c>
      <c r="AO46" s="133" t="s">
        <v>382</v>
      </c>
      <c r="AP46" s="139" t="s">
        <v>292</v>
      </c>
      <c r="AQ46" s="80"/>
      <c r="AR46" s="248" t="s">
        <v>383</v>
      </c>
      <c r="AS46" s="80"/>
      <c r="AT46" s="80" t="s">
        <v>969</v>
      </c>
      <c r="AU46" s="80" t="s">
        <v>970</v>
      </c>
      <c r="AV46" s="80" t="s">
        <v>971</v>
      </c>
      <c r="AW46" s="80" t="s">
        <v>972</v>
      </c>
      <c r="AX46" s="80"/>
      <c r="AY46" s="80"/>
      <c r="AZ46" s="80"/>
      <c r="BA46" s="96"/>
      <c r="BB46" s="265" t="s">
        <v>1819</v>
      </c>
      <c r="BC46" s="105">
        <v>45901</v>
      </c>
      <c r="BD46" s="98"/>
      <c r="BE46" s="256" t="s">
        <v>384</v>
      </c>
      <c r="BF46" s="266" t="s">
        <v>385</v>
      </c>
      <c r="BG46" s="111" t="s">
        <v>1291</v>
      </c>
      <c r="BH46" s="111" t="s">
        <v>1272</v>
      </c>
      <c r="BI46" s="111" t="s">
        <v>1292</v>
      </c>
      <c r="BJ46" s="111" t="s">
        <v>1293</v>
      </c>
      <c r="BK46" s="255" t="s">
        <v>1819</v>
      </c>
      <c r="BL46" s="140">
        <v>45992</v>
      </c>
      <c r="BM46" s="141"/>
      <c r="BN46" s="267" t="s">
        <v>384</v>
      </c>
      <c r="BO46" s="255" t="s">
        <v>385</v>
      </c>
      <c r="BP46" s="111" t="s">
        <v>1651</v>
      </c>
      <c r="BQ46" s="111" t="s">
        <v>1210</v>
      </c>
      <c r="BR46" s="111" t="s">
        <v>1652</v>
      </c>
      <c r="BS46" s="111" t="s">
        <v>1653</v>
      </c>
      <c r="BT46" s="80" t="s">
        <v>1880</v>
      </c>
      <c r="BU46" s="293">
        <f t="shared" si="0"/>
        <v>1</v>
      </c>
      <c r="BV46" s="70" t="s">
        <v>1826</v>
      </c>
      <c r="BW46" s="82" t="s">
        <v>1881</v>
      </c>
    </row>
    <row r="47" spans="1:75" s="49" customFormat="1" ht="144" customHeight="1" x14ac:dyDescent="0.15">
      <c r="A47" s="69">
        <v>37</v>
      </c>
      <c r="B47" s="70" t="s">
        <v>196</v>
      </c>
      <c r="C47" s="70" t="s">
        <v>196</v>
      </c>
      <c r="D47" s="70" t="s">
        <v>196</v>
      </c>
      <c r="E47" s="70" t="s">
        <v>283</v>
      </c>
      <c r="F47" s="103" t="s">
        <v>386</v>
      </c>
      <c r="G47" s="111" t="s">
        <v>387</v>
      </c>
      <c r="H47" s="193">
        <v>1</v>
      </c>
      <c r="I47" s="72" t="s">
        <v>77</v>
      </c>
      <c r="J47" s="74"/>
      <c r="K47" s="70" t="s">
        <v>283</v>
      </c>
      <c r="L47" s="87"/>
      <c r="M47" s="87"/>
      <c r="N47" s="76" t="s">
        <v>210</v>
      </c>
      <c r="O47" s="76" t="s">
        <v>116</v>
      </c>
      <c r="P47" s="90" t="s">
        <v>285</v>
      </c>
      <c r="Q47" s="70" t="s">
        <v>82</v>
      </c>
      <c r="R47" s="70" t="s">
        <v>83</v>
      </c>
      <c r="S47" s="70" t="s">
        <v>83</v>
      </c>
      <c r="T47" s="70" t="s">
        <v>83</v>
      </c>
      <c r="U47" s="70"/>
      <c r="V47" s="194">
        <v>1</v>
      </c>
      <c r="W47" s="195">
        <v>1</v>
      </c>
      <c r="X47" s="194">
        <v>1</v>
      </c>
      <c r="Y47" s="185">
        <v>1</v>
      </c>
      <c r="Z47" s="194">
        <v>0.25</v>
      </c>
      <c r="AA47" s="185"/>
      <c r="AB47" s="194">
        <v>1</v>
      </c>
      <c r="AC47" s="185">
        <v>1</v>
      </c>
      <c r="AD47" s="165">
        <f t="shared" si="4"/>
        <v>1</v>
      </c>
      <c r="AE47" s="79">
        <f t="shared" si="1"/>
        <v>1</v>
      </c>
      <c r="AF47" s="82" t="s">
        <v>388</v>
      </c>
      <c r="AG47" s="80" t="s">
        <v>389</v>
      </c>
      <c r="AH47" s="80" t="s">
        <v>299</v>
      </c>
      <c r="AI47" s="248" t="s">
        <v>390</v>
      </c>
      <c r="AJ47" s="80"/>
      <c r="AK47" s="80" t="s">
        <v>391</v>
      </c>
      <c r="AL47" s="80" t="s">
        <v>107</v>
      </c>
      <c r="AM47" s="80" t="s">
        <v>108</v>
      </c>
      <c r="AN47" s="80" t="s">
        <v>392</v>
      </c>
      <c r="AO47" s="166" t="s">
        <v>1718</v>
      </c>
      <c r="AP47" s="139" t="s">
        <v>393</v>
      </c>
      <c r="AQ47" s="80" t="s">
        <v>394</v>
      </c>
      <c r="AR47" s="248" t="s">
        <v>395</v>
      </c>
      <c r="AS47" s="80"/>
      <c r="AT47" s="80" t="s">
        <v>973</v>
      </c>
      <c r="AU47" s="80" t="s">
        <v>974</v>
      </c>
      <c r="AV47" s="80" t="s">
        <v>975</v>
      </c>
      <c r="AW47" s="80" t="s">
        <v>976</v>
      </c>
      <c r="AX47" s="80"/>
      <c r="AY47" s="80"/>
      <c r="AZ47" s="80"/>
      <c r="BA47" s="80"/>
      <c r="BB47" s="142"/>
      <c r="BC47" s="142"/>
      <c r="BD47" s="142"/>
      <c r="BE47" s="142"/>
      <c r="BF47" s="143"/>
      <c r="BG47" s="111" t="s">
        <v>1294</v>
      </c>
      <c r="BH47" s="111" t="s">
        <v>1275</v>
      </c>
      <c r="BI47" s="111" t="s">
        <v>358</v>
      </c>
      <c r="BJ47" s="111" t="s">
        <v>1295</v>
      </c>
      <c r="BK47" s="268" t="s">
        <v>396</v>
      </c>
      <c r="BL47" s="134">
        <v>45992</v>
      </c>
      <c r="BM47" s="144"/>
      <c r="BN47" s="267" t="s">
        <v>397</v>
      </c>
      <c r="BO47" s="269" t="s">
        <v>1820</v>
      </c>
      <c r="BP47" s="111" t="s">
        <v>1654</v>
      </c>
      <c r="BQ47" s="111" t="s">
        <v>1210</v>
      </c>
      <c r="BR47" s="111" t="s">
        <v>1655</v>
      </c>
      <c r="BS47" s="111" t="s">
        <v>1656</v>
      </c>
      <c r="BT47" s="80" t="s">
        <v>1882</v>
      </c>
      <c r="BU47" s="293">
        <f t="shared" si="0"/>
        <v>1</v>
      </c>
      <c r="BV47" s="70" t="s">
        <v>1826</v>
      </c>
      <c r="BW47" s="82" t="s">
        <v>1883</v>
      </c>
    </row>
    <row r="48" spans="1:75" s="49" customFormat="1" ht="116.25" customHeight="1" x14ac:dyDescent="0.15">
      <c r="A48" s="69">
        <v>38</v>
      </c>
      <c r="B48" s="70" t="s">
        <v>196</v>
      </c>
      <c r="C48" s="70" t="s">
        <v>196</v>
      </c>
      <c r="D48" s="70" t="s">
        <v>196</v>
      </c>
      <c r="E48" s="70" t="s">
        <v>283</v>
      </c>
      <c r="F48" s="103" t="s">
        <v>398</v>
      </c>
      <c r="G48" s="111" t="s">
        <v>399</v>
      </c>
      <c r="H48" s="193">
        <v>1</v>
      </c>
      <c r="I48" s="72" t="s">
        <v>77</v>
      </c>
      <c r="J48" s="74"/>
      <c r="K48" s="70" t="s">
        <v>283</v>
      </c>
      <c r="L48" s="87"/>
      <c r="M48" s="87"/>
      <c r="N48" s="76" t="s">
        <v>210</v>
      </c>
      <c r="O48" s="76" t="s">
        <v>211</v>
      </c>
      <c r="P48" s="90" t="s">
        <v>285</v>
      </c>
      <c r="Q48" s="70" t="s">
        <v>82</v>
      </c>
      <c r="R48" s="70" t="s">
        <v>83</v>
      </c>
      <c r="S48" s="70" t="s">
        <v>83</v>
      </c>
      <c r="T48" s="70" t="s">
        <v>83</v>
      </c>
      <c r="U48" s="70"/>
      <c r="V48" s="194">
        <v>1</v>
      </c>
      <c r="W48" s="195">
        <v>1</v>
      </c>
      <c r="X48" s="194">
        <v>1</v>
      </c>
      <c r="Y48" s="185">
        <v>1</v>
      </c>
      <c r="Z48" s="194">
        <v>0.25</v>
      </c>
      <c r="AA48" s="185"/>
      <c r="AB48" s="194">
        <v>1</v>
      </c>
      <c r="AC48" s="185">
        <v>1</v>
      </c>
      <c r="AD48" s="165">
        <f t="shared" si="4"/>
        <v>1</v>
      </c>
      <c r="AE48" s="79">
        <f t="shared" si="1"/>
        <v>1</v>
      </c>
      <c r="AF48" s="85" t="s">
        <v>400</v>
      </c>
      <c r="AG48" s="80"/>
      <c r="AH48" s="80"/>
      <c r="AI48" s="80" t="s">
        <v>401</v>
      </c>
      <c r="AJ48" s="80"/>
      <c r="AK48" s="80" t="s">
        <v>402</v>
      </c>
      <c r="AL48" s="80" t="s">
        <v>403</v>
      </c>
      <c r="AM48" s="80" t="s">
        <v>108</v>
      </c>
      <c r="AN48" s="80" t="s">
        <v>404</v>
      </c>
      <c r="AO48" s="80" t="s">
        <v>1719</v>
      </c>
      <c r="AP48" s="80" t="s">
        <v>335</v>
      </c>
      <c r="AQ48" s="80"/>
      <c r="AR48" s="80" t="s">
        <v>358</v>
      </c>
      <c r="AS48" s="80"/>
      <c r="AT48" s="80" t="s">
        <v>977</v>
      </c>
      <c r="AU48" s="80" t="s">
        <v>916</v>
      </c>
      <c r="AV48" s="80" t="s">
        <v>978</v>
      </c>
      <c r="AW48" s="80" t="s">
        <v>979</v>
      </c>
      <c r="AX48" s="80"/>
      <c r="AY48" s="80"/>
      <c r="AZ48" s="80"/>
      <c r="BA48" s="80"/>
      <c r="BB48" s="80"/>
      <c r="BC48" s="80"/>
      <c r="BD48" s="80"/>
      <c r="BE48" s="80"/>
      <c r="BF48" s="96"/>
      <c r="BG48" s="111" t="s">
        <v>1296</v>
      </c>
      <c r="BH48" s="111" t="s">
        <v>1269</v>
      </c>
      <c r="BI48" s="111" t="s">
        <v>358</v>
      </c>
      <c r="BJ48" s="111" t="s">
        <v>1297</v>
      </c>
      <c r="BK48" s="145" t="s">
        <v>359</v>
      </c>
      <c r="BL48" s="105">
        <v>45992</v>
      </c>
      <c r="BM48" s="97" t="s">
        <v>360</v>
      </c>
      <c r="BN48" s="270" t="s">
        <v>361</v>
      </c>
      <c r="BO48" s="146" t="s">
        <v>362</v>
      </c>
      <c r="BP48" s="111" t="s">
        <v>1657</v>
      </c>
      <c r="BQ48" s="111" t="s">
        <v>1210</v>
      </c>
      <c r="BR48" s="111" t="s">
        <v>1658</v>
      </c>
      <c r="BS48" s="111" t="s">
        <v>1659</v>
      </c>
      <c r="BT48" s="80" t="s">
        <v>1872</v>
      </c>
      <c r="BU48" s="293">
        <f t="shared" si="0"/>
        <v>1</v>
      </c>
      <c r="BV48" s="70" t="s">
        <v>860</v>
      </c>
      <c r="BW48" s="85" t="s">
        <v>1884</v>
      </c>
    </row>
    <row r="49" spans="1:75" s="49" customFormat="1" ht="100" customHeight="1" x14ac:dyDescent="0.15">
      <c r="A49" s="69">
        <v>39</v>
      </c>
      <c r="B49" s="70" t="s">
        <v>196</v>
      </c>
      <c r="C49" s="70" t="s">
        <v>196</v>
      </c>
      <c r="D49" s="70" t="s">
        <v>196</v>
      </c>
      <c r="E49" s="70" t="s">
        <v>283</v>
      </c>
      <c r="F49" s="103" t="s">
        <v>405</v>
      </c>
      <c r="G49" s="111" t="s">
        <v>406</v>
      </c>
      <c r="H49" s="193">
        <v>1</v>
      </c>
      <c r="I49" s="72" t="s">
        <v>252</v>
      </c>
      <c r="J49" s="74"/>
      <c r="K49" s="70" t="s">
        <v>407</v>
      </c>
      <c r="L49" s="87"/>
      <c r="M49" s="87"/>
      <c r="N49" s="76" t="s">
        <v>210</v>
      </c>
      <c r="O49" s="76" t="s">
        <v>211</v>
      </c>
      <c r="P49" s="90" t="s">
        <v>285</v>
      </c>
      <c r="Q49" s="70" t="s">
        <v>82</v>
      </c>
      <c r="R49" s="70"/>
      <c r="S49" s="70"/>
      <c r="T49" s="70"/>
      <c r="U49" s="70"/>
      <c r="V49" s="194"/>
      <c r="W49" s="195"/>
      <c r="X49" s="194">
        <v>1</v>
      </c>
      <c r="Y49" s="185">
        <v>1</v>
      </c>
      <c r="Z49" s="194"/>
      <c r="AA49" s="185"/>
      <c r="AB49" s="194">
        <v>1</v>
      </c>
      <c r="AC49" s="185">
        <v>1</v>
      </c>
      <c r="AD49" s="165">
        <f t="shared" si="4"/>
        <v>1</v>
      </c>
      <c r="AE49" s="79">
        <f t="shared" si="1"/>
        <v>1</v>
      </c>
      <c r="AF49" s="147" t="s">
        <v>408</v>
      </c>
      <c r="AG49" s="95"/>
      <c r="AH49" s="95"/>
      <c r="AI49" s="95"/>
      <c r="AJ49" s="80"/>
      <c r="AK49" s="80"/>
      <c r="AL49" s="80"/>
      <c r="AM49" s="80"/>
      <c r="AN49" s="80"/>
      <c r="AO49" s="80" t="s">
        <v>369</v>
      </c>
      <c r="AP49" s="80" t="s">
        <v>335</v>
      </c>
      <c r="AQ49" s="80"/>
      <c r="AR49" s="80" t="s">
        <v>335</v>
      </c>
      <c r="AS49" s="80"/>
      <c r="AT49" s="80" t="s">
        <v>980</v>
      </c>
      <c r="AU49" s="80" t="s">
        <v>981</v>
      </c>
      <c r="AV49" s="80" t="s">
        <v>982</v>
      </c>
      <c r="AW49" s="80" t="s">
        <v>983</v>
      </c>
      <c r="AX49" s="80"/>
      <c r="AY49" s="80"/>
      <c r="AZ49" s="80"/>
      <c r="BA49" s="80"/>
      <c r="BB49" s="80"/>
      <c r="BC49" s="80"/>
      <c r="BD49" s="80"/>
      <c r="BE49" s="80"/>
      <c r="BF49" s="96"/>
      <c r="BG49" s="111" t="s">
        <v>1298</v>
      </c>
      <c r="BH49" s="111" t="s">
        <v>1269</v>
      </c>
      <c r="BI49" s="111" t="s">
        <v>358</v>
      </c>
      <c r="BJ49" s="111" t="s">
        <v>1299</v>
      </c>
      <c r="BK49" s="148" t="s">
        <v>409</v>
      </c>
      <c r="BL49" s="105">
        <v>45992</v>
      </c>
      <c r="BM49" s="142"/>
      <c r="BN49" s="262" t="s">
        <v>371</v>
      </c>
      <c r="BO49" s="175"/>
      <c r="BP49" s="111" t="s">
        <v>1660</v>
      </c>
      <c r="BQ49" s="111" t="s">
        <v>1210</v>
      </c>
      <c r="BR49" s="111" t="s">
        <v>1661</v>
      </c>
      <c r="BS49" s="111" t="s">
        <v>1662</v>
      </c>
      <c r="BT49" s="111" t="s">
        <v>1660</v>
      </c>
      <c r="BU49" s="293">
        <f t="shared" si="0"/>
        <v>1</v>
      </c>
      <c r="BV49" s="70" t="s">
        <v>1826</v>
      </c>
      <c r="BW49" s="82" t="s">
        <v>1885</v>
      </c>
    </row>
    <row r="50" spans="1:75" s="49" customFormat="1" ht="100" customHeight="1" x14ac:dyDescent="0.15">
      <c r="A50" s="69">
        <v>40</v>
      </c>
      <c r="B50" s="70" t="s">
        <v>196</v>
      </c>
      <c r="C50" s="70" t="s">
        <v>196</v>
      </c>
      <c r="D50" s="70" t="s">
        <v>196</v>
      </c>
      <c r="E50" s="70" t="s">
        <v>283</v>
      </c>
      <c r="F50" s="103" t="s">
        <v>410</v>
      </c>
      <c r="G50" s="111" t="s">
        <v>411</v>
      </c>
      <c r="H50" s="110">
        <v>1</v>
      </c>
      <c r="I50" s="72" t="s">
        <v>252</v>
      </c>
      <c r="J50" s="74"/>
      <c r="K50" s="70" t="s">
        <v>407</v>
      </c>
      <c r="L50" s="87"/>
      <c r="M50" s="87"/>
      <c r="N50" s="76" t="s">
        <v>210</v>
      </c>
      <c r="O50" s="76" t="s">
        <v>116</v>
      </c>
      <c r="P50" s="90" t="s">
        <v>285</v>
      </c>
      <c r="Q50" s="70" t="s">
        <v>82</v>
      </c>
      <c r="R50" s="70"/>
      <c r="S50" s="70"/>
      <c r="T50" s="70"/>
      <c r="U50" s="70"/>
      <c r="V50" s="38"/>
      <c r="W50" s="183"/>
      <c r="X50" s="194">
        <v>1</v>
      </c>
      <c r="Y50" s="185">
        <v>1</v>
      </c>
      <c r="Z50" s="194">
        <v>1</v>
      </c>
      <c r="AA50" s="185">
        <v>1</v>
      </c>
      <c r="AB50" s="194">
        <v>1</v>
      </c>
      <c r="AC50" s="185">
        <v>1</v>
      </c>
      <c r="AD50" s="165">
        <f t="shared" si="4"/>
        <v>1</v>
      </c>
      <c r="AE50" s="79">
        <f t="shared" si="1"/>
        <v>1</v>
      </c>
      <c r="AF50" s="149"/>
      <c r="AG50" s="149"/>
      <c r="AH50" s="149"/>
      <c r="AI50" s="149"/>
      <c r="AJ50" s="99"/>
      <c r="AK50" s="80"/>
      <c r="AL50" s="80"/>
      <c r="AM50" s="80"/>
      <c r="AN50" s="80"/>
      <c r="AO50" s="167" t="s">
        <v>1720</v>
      </c>
      <c r="AP50" s="80" t="s">
        <v>412</v>
      </c>
      <c r="AQ50" s="248" t="s">
        <v>413</v>
      </c>
      <c r="AR50" s="70" t="s">
        <v>414</v>
      </c>
      <c r="AS50" s="80"/>
      <c r="AT50" s="80" t="s">
        <v>984</v>
      </c>
      <c r="AU50" s="80" t="s">
        <v>985</v>
      </c>
      <c r="AV50" s="80" t="s">
        <v>986</v>
      </c>
      <c r="AW50" s="80" t="s">
        <v>987</v>
      </c>
      <c r="AX50" s="80"/>
      <c r="AY50" s="80"/>
      <c r="AZ50" s="80"/>
      <c r="BA50" s="80"/>
      <c r="BB50" s="80" t="s">
        <v>415</v>
      </c>
      <c r="BC50" s="80" t="s">
        <v>416</v>
      </c>
      <c r="BD50" s="80"/>
      <c r="BE50" s="80" t="s">
        <v>417</v>
      </c>
      <c r="BF50" s="96"/>
      <c r="BG50" s="111" t="s">
        <v>1300</v>
      </c>
      <c r="BH50" s="111" t="s">
        <v>1304</v>
      </c>
      <c r="BI50" s="111" t="s">
        <v>1301</v>
      </c>
      <c r="BJ50" s="111" t="s">
        <v>1302</v>
      </c>
      <c r="BK50" s="168" t="s">
        <v>1721</v>
      </c>
      <c r="BL50" s="92">
        <v>45992</v>
      </c>
      <c r="BM50" s="96"/>
      <c r="BN50" s="271" t="s">
        <v>407</v>
      </c>
      <c r="BO50" s="272" t="s">
        <v>1821</v>
      </c>
      <c r="BP50" s="111" t="s">
        <v>1663</v>
      </c>
      <c r="BQ50" s="111" t="s">
        <v>1210</v>
      </c>
      <c r="BR50" s="111" t="s">
        <v>1664</v>
      </c>
      <c r="BS50" s="111" t="s">
        <v>1665</v>
      </c>
      <c r="BT50" s="80" t="s">
        <v>1886</v>
      </c>
      <c r="BU50" s="293">
        <f t="shared" si="0"/>
        <v>1</v>
      </c>
      <c r="BV50" s="70" t="s">
        <v>1826</v>
      </c>
      <c r="BW50" s="82" t="s">
        <v>1887</v>
      </c>
    </row>
    <row r="51" spans="1:75" s="49" customFormat="1" ht="100" customHeight="1" x14ac:dyDescent="0.15">
      <c r="A51" s="69">
        <v>41</v>
      </c>
      <c r="B51" s="70" t="s">
        <v>196</v>
      </c>
      <c r="C51" s="70" t="s">
        <v>196</v>
      </c>
      <c r="D51" s="70" t="s">
        <v>196</v>
      </c>
      <c r="E51" s="70" t="s">
        <v>283</v>
      </c>
      <c r="F51" s="103" t="s">
        <v>418</v>
      </c>
      <c r="G51" s="111" t="s">
        <v>419</v>
      </c>
      <c r="H51" s="110">
        <v>1</v>
      </c>
      <c r="I51" s="72" t="s">
        <v>252</v>
      </c>
      <c r="J51" s="74"/>
      <c r="K51" s="70" t="s">
        <v>407</v>
      </c>
      <c r="L51" s="87"/>
      <c r="M51" s="87"/>
      <c r="N51" s="76" t="s">
        <v>210</v>
      </c>
      <c r="O51" s="76" t="s">
        <v>211</v>
      </c>
      <c r="P51" s="90" t="s">
        <v>285</v>
      </c>
      <c r="Q51" s="70" t="s">
        <v>82</v>
      </c>
      <c r="R51" s="70"/>
      <c r="S51" s="70"/>
      <c r="T51" s="70"/>
      <c r="U51" s="70"/>
      <c r="V51" s="38"/>
      <c r="W51" s="183"/>
      <c r="X51" s="38"/>
      <c r="Y51" s="35"/>
      <c r="Z51" s="194">
        <v>1</v>
      </c>
      <c r="AA51" s="185">
        <v>1</v>
      </c>
      <c r="AB51" s="194">
        <v>1</v>
      </c>
      <c r="AC51" s="185">
        <v>1</v>
      </c>
      <c r="AD51" s="165">
        <f t="shared" si="4"/>
        <v>1</v>
      </c>
      <c r="AE51" s="79">
        <f t="shared" si="1"/>
        <v>1</v>
      </c>
      <c r="AJ51" s="80"/>
      <c r="AK51" s="80"/>
      <c r="AL51" s="80"/>
      <c r="AM51" s="80"/>
      <c r="AN51" s="80"/>
      <c r="AO51" s="169"/>
      <c r="AP51" s="95"/>
      <c r="AQ51" s="273" t="s">
        <v>420</v>
      </c>
      <c r="AR51" s="102" t="s">
        <v>421</v>
      </c>
      <c r="AS51" s="80"/>
      <c r="AT51" s="80" t="s">
        <v>988</v>
      </c>
      <c r="AU51" s="80" t="s">
        <v>989</v>
      </c>
      <c r="AV51" s="80" t="s">
        <v>990</v>
      </c>
      <c r="AW51" s="80" t="s">
        <v>991</v>
      </c>
      <c r="AX51" s="80"/>
      <c r="AY51" s="80"/>
      <c r="AZ51" s="80"/>
      <c r="BA51" s="80"/>
      <c r="BB51" s="80" t="s">
        <v>422</v>
      </c>
      <c r="BC51" s="80" t="s">
        <v>423</v>
      </c>
      <c r="BD51" s="80"/>
      <c r="BE51" s="80"/>
      <c r="BF51" s="96"/>
      <c r="BG51" s="111" t="s">
        <v>1303</v>
      </c>
      <c r="BH51" s="111" t="s">
        <v>1304</v>
      </c>
      <c r="BI51" s="111" t="s">
        <v>1305</v>
      </c>
      <c r="BJ51" s="111" t="s">
        <v>1306</v>
      </c>
      <c r="BK51" s="175" t="s">
        <v>1822</v>
      </c>
      <c r="BL51" s="92">
        <v>45992</v>
      </c>
      <c r="BM51" s="80"/>
      <c r="BN51" s="274" t="s">
        <v>407</v>
      </c>
      <c r="BO51" s="143" t="s">
        <v>424</v>
      </c>
      <c r="BP51" s="111" t="s">
        <v>1666</v>
      </c>
      <c r="BQ51" s="111" t="s">
        <v>1210</v>
      </c>
      <c r="BR51" s="111" t="s">
        <v>1667</v>
      </c>
      <c r="BS51" s="111" t="s">
        <v>1668</v>
      </c>
      <c r="BT51" s="80" t="s">
        <v>1888</v>
      </c>
      <c r="BU51" s="293">
        <f t="shared" si="0"/>
        <v>1</v>
      </c>
      <c r="BV51" s="70" t="s">
        <v>1826</v>
      </c>
      <c r="BW51" s="82" t="s">
        <v>1889</v>
      </c>
    </row>
    <row r="52" spans="1:75" s="49" customFormat="1" ht="100" customHeight="1" x14ac:dyDescent="0.15">
      <c r="A52" s="69">
        <v>42</v>
      </c>
      <c r="B52" s="70" t="s">
        <v>196</v>
      </c>
      <c r="C52" s="70" t="s">
        <v>196</v>
      </c>
      <c r="D52" s="70" t="s">
        <v>196</v>
      </c>
      <c r="E52" s="70" t="s">
        <v>283</v>
      </c>
      <c r="F52" s="103" t="s">
        <v>425</v>
      </c>
      <c r="G52" s="111" t="s">
        <v>426</v>
      </c>
      <c r="H52" s="193">
        <v>1</v>
      </c>
      <c r="I52" s="72" t="s">
        <v>252</v>
      </c>
      <c r="J52" s="74"/>
      <c r="K52" s="70" t="s">
        <v>427</v>
      </c>
      <c r="L52" s="87"/>
      <c r="M52" s="87"/>
      <c r="N52" s="76" t="s">
        <v>210</v>
      </c>
      <c r="O52" s="76" t="s">
        <v>129</v>
      </c>
      <c r="P52" s="90" t="s">
        <v>285</v>
      </c>
      <c r="Q52" s="70" t="s">
        <v>82</v>
      </c>
      <c r="R52" s="70"/>
      <c r="S52" s="70"/>
      <c r="T52" s="70"/>
      <c r="U52" s="70"/>
      <c r="V52" s="194">
        <v>1</v>
      </c>
      <c r="W52" s="195">
        <v>1</v>
      </c>
      <c r="X52" s="194">
        <v>1</v>
      </c>
      <c r="Y52" s="185">
        <v>1</v>
      </c>
      <c r="Z52" s="194">
        <v>1</v>
      </c>
      <c r="AA52" s="185">
        <v>1</v>
      </c>
      <c r="AB52" s="194">
        <v>1</v>
      </c>
      <c r="AC52" s="185">
        <v>1</v>
      </c>
      <c r="AD52" s="165">
        <f t="shared" si="4"/>
        <v>1</v>
      </c>
      <c r="AE52" s="79">
        <f t="shared" si="1"/>
        <v>1</v>
      </c>
      <c r="AF52" s="85" t="s">
        <v>428</v>
      </c>
      <c r="AG52" s="80" t="s">
        <v>389</v>
      </c>
      <c r="AH52" s="80"/>
      <c r="AI52" s="80"/>
      <c r="AJ52" s="80"/>
      <c r="AK52" s="80"/>
      <c r="AL52" s="80"/>
      <c r="AM52" s="80"/>
      <c r="AN52" s="80"/>
      <c r="AO52" s="96" t="s">
        <v>429</v>
      </c>
      <c r="AP52" s="98" t="s">
        <v>292</v>
      </c>
      <c r="AQ52" s="98"/>
      <c r="AR52" s="275" t="s">
        <v>430</v>
      </c>
      <c r="AS52" s="99"/>
      <c r="AT52" s="80" t="s">
        <v>992</v>
      </c>
      <c r="AU52" s="80" t="s">
        <v>993</v>
      </c>
      <c r="AV52" s="80" t="s">
        <v>994</v>
      </c>
      <c r="AW52" s="80" t="s">
        <v>995</v>
      </c>
      <c r="AX52" s="80"/>
      <c r="AY52" s="80"/>
      <c r="AZ52" s="80"/>
      <c r="BA52" s="80"/>
      <c r="BB52" s="80" t="s">
        <v>428</v>
      </c>
      <c r="BC52" s="80" t="s">
        <v>431</v>
      </c>
      <c r="BD52" s="80"/>
      <c r="BE52" s="80"/>
      <c r="BF52" s="96"/>
      <c r="BG52" s="111" t="s">
        <v>1307</v>
      </c>
      <c r="BH52" s="111" t="s">
        <v>1277</v>
      </c>
      <c r="BI52" s="111" t="s">
        <v>1308</v>
      </c>
      <c r="BJ52" s="111" t="s">
        <v>1309</v>
      </c>
      <c r="BK52" s="99" t="s">
        <v>432</v>
      </c>
      <c r="BL52" s="80" t="s">
        <v>309</v>
      </c>
      <c r="BM52" s="80"/>
      <c r="BN52" s="248" t="s">
        <v>433</v>
      </c>
      <c r="BO52" s="96" t="s">
        <v>434</v>
      </c>
      <c r="BP52" s="111" t="s">
        <v>1669</v>
      </c>
      <c r="BQ52" s="111" t="s">
        <v>1210</v>
      </c>
      <c r="BR52" s="111" t="s">
        <v>1670</v>
      </c>
      <c r="BS52" s="111" t="s">
        <v>1671</v>
      </c>
      <c r="BT52" s="80" t="s">
        <v>1890</v>
      </c>
      <c r="BU52" s="293">
        <f t="shared" si="0"/>
        <v>1</v>
      </c>
      <c r="BV52" s="70" t="s">
        <v>1826</v>
      </c>
      <c r="BW52" s="82" t="s">
        <v>1891</v>
      </c>
    </row>
    <row r="53" spans="1:75" s="49" customFormat="1" ht="100" customHeight="1" x14ac:dyDescent="0.15">
      <c r="A53" s="69">
        <v>43</v>
      </c>
      <c r="B53" s="70" t="s">
        <v>196</v>
      </c>
      <c r="C53" s="70" t="s">
        <v>196</v>
      </c>
      <c r="D53" s="70" t="s">
        <v>196</v>
      </c>
      <c r="E53" s="70" t="s">
        <v>283</v>
      </c>
      <c r="F53" s="103" t="s">
        <v>435</v>
      </c>
      <c r="G53" s="111" t="s">
        <v>436</v>
      </c>
      <c r="H53" s="193"/>
      <c r="I53" s="72"/>
      <c r="J53" s="74"/>
      <c r="K53" s="70"/>
      <c r="L53" s="87"/>
      <c r="M53" s="87"/>
      <c r="N53" s="76"/>
      <c r="O53" s="76"/>
      <c r="P53" s="90"/>
      <c r="Q53" s="70"/>
      <c r="R53" s="70"/>
      <c r="S53" s="70"/>
      <c r="T53" s="70"/>
      <c r="U53" s="70"/>
      <c r="V53" s="194">
        <v>1</v>
      </c>
      <c r="W53" s="195">
        <v>1</v>
      </c>
      <c r="X53" s="194">
        <v>1</v>
      </c>
      <c r="Y53" s="185">
        <v>1</v>
      </c>
      <c r="Z53" s="194">
        <v>1</v>
      </c>
      <c r="AA53" s="185">
        <v>1</v>
      </c>
      <c r="AB53" s="194">
        <v>1</v>
      </c>
      <c r="AC53" s="185">
        <v>1</v>
      </c>
      <c r="AD53" s="165">
        <f t="shared" si="4"/>
        <v>1</v>
      </c>
      <c r="AE53" s="79" t="e">
        <f t="shared" si="1"/>
        <v>#DIV/0!</v>
      </c>
      <c r="AF53" s="85" t="s">
        <v>437</v>
      </c>
      <c r="AG53" s="80" t="s">
        <v>389</v>
      </c>
      <c r="AH53" s="80"/>
      <c r="AI53" s="80"/>
      <c r="AJ53" s="80"/>
      <c r="AK53" s="80"/>
      <c r="AL53" s="80"/>
      <c r="AM53" s="80"/>
      <c r="AN53" s="80"/>
      <c r="AO53" s="96" t="s">
        <v>437</v>
      </c>
      <c r="AP53" s="98" t="s">
        <v>292</v>
      </c>
      <c r="AQ53" s="98"/>
      <c r="AR53" s="275" t="s">
        <v>438</v>
      </c>
      <c r="AS53" s="99"/>
      <c r="AT53" s="80" t="s">
        <v>996</v>
      </c>
      <c r="AU53" s="80" t="s">
        <v>997</v>
      </c>
      <c r="AV53" s="80" t="s">
        <v>998</v>
      </c>
      <c r="AW53" s="80" t="s">
        <v>999</v>
      </c>
      <c r="AX53" s="80"/>
      <c r="AY53" s="80"/>
      <c r="AZ53" s="80"/>
      <c r="BA53" s="80"/>
      <c r="BB53" s="85" t="s">
        <v>437</v>
      </c>
      <c r="BC53" s="80" t="s">
        <v>431</v>
      </c>
      <c r="BD53" s="80"/>
      <c r="BE53" s="80"/>
      <c r="BF53" s="96"/>
      <c r="BG53" s="111" t="s">
        <v>1310</v>
      </c>
      <c r="BH53" s="111" t="s">
        <v>1277</v>
      </c>
      <c r="BI53" s="111" t="s">
        <v>1311</v>
      </c>
      <c r="BJ53" s="111" t="s">
        <v>1312</v>
      </c>
      <c r="BK53" s="99" t="s">
        <v>439</v>
      </c>
      <c r="BL53" s="80" t="s">
        <v>309</v>
      </c>
      <c r="BM53" s="80"/>
      <c r="BN53" s="253" t="s">
        <v>440</v>
      </c>
      <c r="BO53" s="96" t="s">
        <v>441</v>
      </c>
      <c r="BP53" s="111" t="s">
        <v>1672</v>
      </c>
      <c r="BQ53" s="111" t="s">
        <v>1210</v>
      </c>
      <c r="BR53" s="111" t="s">
        <v>1673</v>
      </c>
      <c r="BS53" s="111" t="s">
        <v>1674</v>
      </c>
      <c r="BT53" s="80" t="s">
        <v>1892</v>
      </c>
      <c r="BU53" s="293">
        <v>1</v>
      </c>
      <c r="BV53" s="70" t="s">
        <v>1826</v>
      </c>
      <c r="BW53" s="82" t="s">
        <v>1893</v>
      </c>
    </row>
    <row r="54" spans="1:75" s="49" customFormat="1" ht="100" customHeight="1" x14ac:dyDescent="0.15">
      <c r="A54" s="69">
        <v>44</v>
      </c>
      <c r="B54" s="70" t="s">
        <v>196</v>
      </c>
      <c r="C54" s="70" t="s">
        <v>196</v>
      </c>
      <c r="D54" s="70" t="s">
        <v>196</v>
      </c>
      <c r="E54" s="70" t="s">
        <v>283</v>
      </c>
      <c r="F54" s="103" t="s">
        <v>442</v>
      </c>
      <c r="G54" s="111" t="s">
        <v>443</v>
      </c>
      <c r="H54" s="193">
        <v>1</v>
      </c>
      <c r="I54" s="72"/>
      <c r="J54" s="74"/>
      <c r="K54" s="70"/>
      <c r="L54" s="87"/>
      <c r="M54" s="87"/>
      <c r="N54" s="76"/>
      <c r="O54" s="76"/>
      <c r="P54" s="90"/>
      <c r="Q54" s="70"/>
      <c r="R54" s="70"/>
      <c r="S54" s="70"/>
      <c r="T54" s="70"/>
      <c r="U54" s="70"/>
      <c r="V54" s="194">
        <v>1</v>
      </c>
      <c r="W54" s="195">
        <v>1</v>
      </c>
      <c r="X54" s="194">
        <v>1</v>
      </c>
      <c r="Y54" s="185">
        <v>1</v>
      </c>
      <c r="Z54" s="194">
        <v>1</v>
      </c>
      <c r="AA54" s="185">
        <v>1</v>
      </c>
      <c r="AB54" s="194">
        <v>1</v>
      </c>
      <c r="AC54" s="185">
        <v>1</v>
      </c>
      <c r="AD54" s="165">
        <f t="shared" si="4"/>
        <v>1</v>
      </c>
      <c r="AE54" s="79">
        <f t="shared" si="1"/>
        <v>1</v>
      </c>
      <c r="AF54" s="85" t="s">
        <v>444</v>
      </c>
      <c r="AG54" s="80" t="s">
        <v>389</v>
      </c>
      <c r="AH54" s="80"/>
      <c r="AI54" s="80"/>
      <c r="AJ54" s="80"/>
      <c r="AK54" s="80"/>
      <c r="AL54" s="80"/>
      <c r="AM54" s="80"/>
      <c r="AN54" s="80"/>
      <c r="AO54" s="170" t="s">
        <v>445</v>
      </c>
      <c r="AP54" s="98" t="s">
        <v>292</v>
      </c>
      <c r="AQ54" s="150"/>
      <c r="AR54" s="275" t="s">
        <v>446</v>
      </c>
      <c r="AS54" s="99"/>
      <c r="AT54" s="80" t="s">
        <v>1000</v>
      </c>
      <c r="AU54" s="80" t="s">
        <v>1001</v>
      </c>
      <c r="AV54" s="80" t="s">
        <v>1002</v>
      </c>
      <c r="AW54" s="80" t="s">
        <v>1003</v>
      </c>
      <c r="AX54" s="80"/>
      <c r="AY54" s="80"/>
      <c r="AZ54" s="80"/>
      <c r="BA54" s="80"/>
      <c r="BB54" s="80" t="s">
        <v>447</v>
      </c>
      <c r="BC54" s="80" t="s">
        <v>431</v>
      </c>
      <c r="BD54" s="80"/>
      <c r="BE54" s="80"/>
      <c r="BF54" s="96"/>
      <c r="BG54" s="111" t="s">
        <v>1313</v>
      </c>
      <c r="BH54" s="111" t="s">
        <v>1304</v>
      </c>
      <c r="BI54" s="111" t="s">
        <v>1314</v>
      </c>
      <c r="BJ54" s="111" t="s">
        <v>1315</v>
      </c>
      <c r="BK54" s="99" t="s">
        <v>448</v>
      </c>
      <c r="BL54" s="80" t="s">
        <v>309</v>
      </c>
      <c r="BM54" s="80"/>
      <c r="BN54" s="248" t="s">
        <v>449</v>
      </c>
      <c r="BO54" s="80" t="s">
        <v>450</v>
      </c>
      <c r="BP54" s="111" t="s">
        <v>1675</v>
      </c>
      <c r="BQ54" s="111" t="s">
        <v>1210</v>
      </c>
      <c r="BR54" s="111" t="s">
        <v>1676</v>
      </c>
      <c r="BS54" s="111" t="s">
        <v>1677</v>
      </c>
      <c r="BT54" s="80" t="s">
        <v>1894</v>
      </c>
      <c r="BU54" s="293">
        <f t="shared" si="0"/>
        <v>1</v>
      </c>
      <c r="BV54" s="70" t="s">
        <v>1826</v>
      </c>
      <c r="BW54" s="82" t="s">
        <v>1895</v>
      </c>
    </row>
    <row r="55" spans="1:75" s="49" customFormat="1" ht="100" customHeight="1" x14ac:dyDescent="0.15">
      <c r="A55" s="69">
        <v>45</v>
      </c>
      <c r="B55" s="70" t="s">
        <v>196</v>
      </c>
      <c r="C55" s="70" t="s">
        <v>196</v>
      </c>
      <c r="D55" s="70" t="s">
        <v>196</v>
      </c>
      <c r="E55" s="70" t="s">
        <v>283</v>
      </c>
      <c r="F55" s="103" t="s">
        <v>451</v>
      </c>
      <c r="G55" s="111" t="s">
        <v>452</v>
      </c>
      <c r="H55" s="110"/>
      <c r="I55" s="72"/>
      <c r="J55" s="74"/>
      <c r="K55" s="70" t="s">
        <v>453</v>
      </c>
      <c r="L55" s="87"/>
      <c r="M55" s="87"/>
      <c r="N55" s="76"/>
      <c r="O55" s="76"/>
      <c r="P55" s="90"/>
      <c r="Q55" s="70"/>
      <c r="R55" s="70"/>
      <c r="S55" s="70"/>
      <c r="T55" s="70"/>
      <c r="U55" s="70"/>
      <c r="V55" s="38"/>
      <c r="W55" s="183"/>
      <c r="X55" s="194">
        <v>1</v>
      </c>
      <c r="Y55" s="185">
        <v>1</v>
      </c>
      <c r="Z55" s="38"/>
      <c r="AA55" s="35"/>
      <c r="AB55" s="194">
        <v>1</v>
      </c>
      <c r="AC55" s="185">
        <v>1</v>
      </c>
      <c r="AD55" s="165">
        <f t="shared" si="4"/>
        <v>1</v>
      </c>
      <c r="AE55" s="79" t="e">
        <f t="shared" si="1"/>
        <v>#DIV/0!</v>
      </c>
      <c r="AF55" s="171"/>
      <c r="AG55" s="80"/>
      <c r="AH55" s="80"/>
      <c r="AI55" s="70"/>
      <c r="AJ55" s="80"/>
      <c r="AK55" s="80"/>
      <c r="AL55" s="80"/>
      <c r="AM55" s="80"/>
      <c r="AN55" s="96"/>
      <c r="AO55" s="172" t="s">
        <v>454</v>
      </c>
      <c r="AP55" s="151"/>
      <c r="AQ55" s="276" t="s">
        <v>455</v>
      </c>
      <c r="AR55" s="173" t="s">
        <v>456</v>
      </c>
      <c r="AS55" s="80"/>
      <c r="AT55" s="80" t="s">
        <v>1004</v>
      </c>
      <c r="AU55" s="80" t="s">
        <v>1005</v>
      </c>
      <c r="AV55" s="80" t="s">
        <v>1006</v>
      </c>
      <c r="AW55" s="80"/>
      <c r="AX55" s="80"/>
      <c r="AY55" s="80"/>
      <c r="AZ55" s="80"/>
      <c r="BA55" s="80"/>
      <c r="BB55" s="80"/>
      <c r="BC55" s="80"/>
      <c r="BD55" s="80"/>
      <c r="BE55" s="80"/>
      <c r="BF55" s="96"/>
      <c r="BG55" s="111" t="s">
        <v>1245</v>
      </c>
      <c r="BH55" s="111" t="s">
        <v>1275</v>
      </c>
      <c r="BI55" s="111" t="s">
        <v>358</v>
      </c>
      <c r="BJ55" s="111" t="s">
        <v>1316</v>
      </c>
      <c r="BK55" s="152" t="s">
        <v>457</v>
      </c>
      <c r="BL55" s="94">
        <v>45992</v>
      </c>
      <c r="BM55" s="95"/>
      <c r="BN55" s="254" t="s">
        <v>453</v>
      </c>
      <c r="BO55" s="137" t="s">
        <v>458</v>
      </c>
      <c r="BP55" s="111" t="s">
        <v>1678</v>
      </c>
      <c r="BQ55" s="111" t="s">
        <v>1210</v>
      </c>
      <c r="BR55" s="111" t="s">
        <v>1679</v>
      </c>
      <c r="BS55" s="111" t="s">
        <v>1680</v>
      </c>
      <c r="BT55" s="80" t="s">
        <v>1896</v>
      </c>
      <c r="BU55" s="293">
        <v>1</v>
      </c>
      <c r="BV55" s="70" t="s">
        <v>1826</v>
      </c>
      <c r="BW55" s="82" t="s">
        <v>1897</v>
      </c>
    </row>
    <row r="56" spans="1:75" s="49" customFormat="1" ht="100" customHeight="1" x14ac:dyDescent="0.15">
      <c r="A56" s="69">
        <v>46</v>
      </c>
      <c r="B56" s="70" t="s">
        <v>196</v>
      </c>
      <c r="C56" s="70" t="s">
        <v>196</v>
      </c>
      <c r="D56" s="70" t="s">
        <v>196</v>
      </c>
      <c r="E56" s="70" t="s">
        <v>283</v>
      </c>
      <c r="F56" s="103" t="s">
        <v>459</v>
      </c>
      <c r="G56" s="111" t="s">
        <v>460</v>
      </c>
      <c r="H56" s="112">
        <v>1</v>
      </c>
      <c r="I56" s="72"/>
      <c r="J56" s="74"/>
      <c r="K56" s="70" t="s">
        <v>453</v>
      </c>
      <c r="L56" s="87"/>
      <c r="M56" s="87"/>
      <c r="N56" s="76"/>
      <c r="O56" s="76"/>
      <c r="P56" s="90"/>
      <c r="Q56" s="70"/>
      <c r="R56" s="70"/>
      <c r="S56" s="70"/>
      <c r="T56" s="70"/>
      <c r="U56" s="70"/>
      <c r="V56" s="38">
        <v>0.25</v>
      </c>
      <c r="W56" s="183">
        <v>0.25</v>
      </c>
      <c r="X56" s="194">
        <v>1</v>
      </c>
      <c r="Y56" s="185">
        <v>1</v>
      </c>
      <c r="Z56" s="38">
        <v>0.25</v>
      </c>
      <c r="AA56" s="35"/>
      <c r="AB56" s="194">
        <v>1</v>
      </c>
      <c r="AC56" s="185">
        <v>1</v>
      </c>
      <c r="AD56" s="165">
        <f t="shared" si="4"/>
        <v>1</v>
      </c>
      <c r="AE56" s="79">
        <f t="shared" si="1"/>
        <v>1</v>
      </c>
      <c r="AF56" s="171"/>
      <c r="AG56" s="80"/>
      <c r="AH56" s="80"/>
      <c r="AI56" s="70"/>
      <c r="AJ56" s="80"/>
      <c r="AK56" s="80"/>
      <c r="AL56" s="80"/>
      <c r="AM56" s="80"/>
      <c r="AN56" s="80"/>
      <c r="AO56" s="171" t="s">
        <v>461</v>
      </c>
      <c r="AP56" s="96"/>
      <c r="AQ56" s="276" t="s">
        <v>462</v>
      </c>
      <c r="AR56" s="174" t="s">
        <v>463</v>
      </c>
      <c r="AS56" s="80"/>
      <c r="AT56" s="80" t="s">
        <v>1007</v>
      </c>
      <c r="AU56" s="80" t="s">
        <v>1008</v>
      </c>
      <c r="AV56" s="80" t="s">
        <v>1009</v>
      </c>
      <c r="AW56" s="80" t="s">
        <v>1010</v>
      </c>
      <c r="AX56" s="80"/>
      <c r="AY56" s="80"/>
      <c r="AZ56" s="80"/>
      <c r="BA56" s="80"/>
      <c r="BB56" s="80"/>
      <c r="BC56" s="80"/>
      <c r="BD56" s="80"/>
      <c r="BE56" s="80"/>
      <c r="BF56" s="96"/>
      <c r="BG56" s="111" t="s">
        <v>1317</v>
      </c>
      <c r="BH56" s="111" t="s">
        <v>1269</v>
      </c>
      <c r="BI56" s="111" t="s">
        <v>358</v>
      </c>
      <c r="BJ56" s="111" t="s">
        <v>1318</v>
      </c>
      <c r="BK56" s="153" t="s">
        <v>457</v>
      </c>
      <c r="BL56" s="105">
        <v>45992</v>
      </c>
      <c r="BM56" s="98"/>
      <c r="BN56" s="256" t="s">
        <v>453</v>
      </c>
      <c r="BO56" s="127" t="s">
        <v>458</v>
      </c>
      <c r="BP56" s="111" t="s">
        <v>1681</v>
      </c>
      <c r="BQ56" s="111" t="s">
        <v>1210</v>
      </c>
      <c r="BR56" s="111" t="s">
        <v>1682</v>
      </c>
      <c r="BS56" s="111" t="s">
        <v>1683</v>
      </c>
      <c r="BT56" s="111" t="s">
        <v>1898</v>
      </c>
      <c r="BU56" s="293">
        <f t="shared" si="0"/>
        <v>1</v>
      </c>
      <c r="BV56" s="70" t="s">
        <v>1826</v>
      </c>
      <c r="BW56" s="82" t="s">
        <v>1842</v>
      </c>
    </row>
    <row r="57" spans="1:75" s="49" customFormat="1" ht="100" customHeight="1" thickBot="1" x14ac:dyDescent="0.2">
      <c r="A57" s="69">
        <v>47</v>
      </c>
      <c r="B57" s="70" t="s">
        <v>196</v>
      </c>
      <c r="C57" s="70" t="s">
        <v>196</v>
      </c>
      <c r="D57" s="70" t="s">
        <v>196</v>
      </c>
      <c r="E57" s="70" t="s">
        <v>283</v>
      </c>
      <c r="F57" s="103" t="s">
        <v>464</v>
      </c>
      <c r="G57" s="111" t="s">
        <v>465</v>
      </c>
      <c r="H57" s="110"/>
      <c r="I57" s="72"/>
      <c r="J57" s="74"/>
      <c r="K57" s="70" t="s">
        <v>453</v>
      </c>
      <c r="L57" s="87"/>
      <c r="M57" s="87"/>
      <c r="N57" s="76"/>
      <c r="O57" s="76"/>
      <c r="P57" s="90"/>
      <c r="Q57" s="70"/>
      <c r="R57" s="70"/>
      <c r="S57" s="70"/>
      <c r="T57" s="70"/>
      <c r="U57" s="70"/>
      <c r="V57" s="38"/>
      <c r="W57" s="183"/>
      <c r="X57" s="194">
        <v>1</v>
      </c>
      <c r="Y57" s="185">
        <v>1</v>
      </c>
      <c r="Z57" s="38">
        <v>0.25</v>
      </c>
      <c r="AA57" s="35"/>
      <c r="AB57" s="194">
        <v>1</v>
      </c>
      <c r="AC57" s="185">
        <v>1</v>
      </c>
      <c r="AD57" s="165">
        <f t="shared" si="4"/>
        <v>1</v>
      </c>
      <c r="AE57" s="79" t="e">
        <f t="shared" si="1"/>
        <v>#DIV/0!</v>
      </c>
      <c r="AF57" s="175"/>
      <c r="AG57" s="80"/>
      <c r="AH57" s="80"/>
      <c r="AI57" s="70"/>
      <c r="AJ57" s="80"/>
      <c r="AK57" s="80"/>
      <c r="AL57" s="80"/>
      <c r="AM57" s="80"/>
      <c r="AN57" s="80"/>
      <c r="AO57" s="175" t="s">
        <v>466</v>
      </c>
      <c r="AP57" s="96"/>
      <c r="AQ57" s="256" t="s">
        <v>467</v>
      </c>
      <c r="AR57" s="174" t="s">
        <v>468</v>
      </c>
      <c r="AS57" s="80"/>
      <c r="AT57" s="80" t="s">
        <v>1011</v>
      </c>
      <c r="AU57" s="80" t="s">
        <v>1012</v>
      </c>
      <c r="AV57" s="80" t="s">
        <v>1013</v>
      </c>
      <c r="AW57" s="80" t="s">
        <v>1014</v>
      </c>
      <c r="AX57" s="80"/>
      <c r="AY57" s="80"/>
      <c r="AZ57" s="80"/>
      <c r="BA57" s="80"/>
      <c r="BB57" s="80"/>
      <c r="BC57" s="80"/>
      <c r="BD57" s="80"/>
      <c r="BE57" s="80"/>
      <c r="BF57" s="96"/>
      <c r="BG57" s="111" t="s">
        <v>1319</v>
      </c>
      <c r="BH57" s="111" t="s">
        <v>1275</v>
      </c>
      <c r="BI57" s="111" t="s">
        <v>358</v>
      </c>
      <c r="BJ57" s="111" t="s">
        <v>1320</v>
      </c>
      <c r="BK57" s="277" t="s">
        <v>1823</v>
      </c>
      <c r="BL57" s="154">
        <v>45992</v>
      </c>
      <c r="BM57" s="136"/>
      <c r="BN57" s="278" t="s">
        <v>453</v>
      </c>
      <c r="BO57" s="155" t="s">
        <v>469</v>
      </c>
      <c r="BP57" s="111" t="s">
        <v>1684</v>
      </c>
      <c r="BQ57" s="111" t="s">
        <v>1210</v>
      </c>
      <c r="BR57" s="111" t="s">
        <v>1685</v>
      </c>
      <c r="BS57" s="111" t="s">
        <v>1686</v>
      </c>
      <c r="BT57" s="80" t="s">
        <v>1888</v>
      </c>
      <c r="BU57" s="293">
        <v>1</v>
      </c>
      <c r="BV57" s="70" t="s">
        <v>1826</v>
      </c>
      <c r="BW57" s="82" t="s">
        <v>1889</v>
      </c>
    </row>
    <row r="58" spans="1:75" s="49" customFormat="1" ht="100" customHeight="1" thickBot="1" x14ac:dyDescent="0.2">
      <c r="A58" s="69">
        <v>48</v>
      </c>
      <c r="B58" s="70" t="s">
        <v>196</v>
      </c>
      <c r="C58" s="70" t="s">
        <v>196</v>
      </c>
      <c r="D58" s="70" t="s">
        <v>196</v>
      </c>
      <c r="E58" s="70" t="s">
        <v>283</v>
      </c>
      <c r="F58" s="103" t="s">
        <v>470</v>
      </c>
      <c r="G58" s="111" t="s">
        <v>471</v>
      </c>
      <c r="H58" s="110">
        <v>1</v>
      </c>
      <c r="I58" s="72" t="s">
        <v>252</v>
      </c>
      <c r="J58" s="74"/>
      <c r="K58" s="70" t="s">
        <v>283</v>
      </c>
      <c r="L58" s="87"/>
      <c r="M58" s="87"/>
      <c r="N58" s="76" t="s">
        <v>79</v>
      </c>
      <c r="O58" s="76" t="s">
        <v>129</v>
      </c>
      <c r="P58" s="90" t="s">
        <v>154</v>
      </c>
      <c r="Q58" s="70" t="s">
        <v>82</v>
      </c>
      <c r="R58" s="70"/>
      <c r="S58" s="70"/>
      <c r="T58" s="70"/>
      <c r="U58" s="70"/>
      <c r="V58" s="38"/>
      <c r="W58" s="183"/>
      <c r="X58" s="194">
        <v>0.25</v>
      </c>
      <c r="Y58" s="185">
        <v>1</v>
      </c>
      <c r="Z58" s="38">
        <v>0.25</v>
      </c>
      <c r="AA58" s="35"/>
      <c r="AB58" s="194">
        <v>1</v>
      </c>
      <c r="AC58" s="185">
        <v>1</v>
      </c>
      <c r="AD58" s="165">
        <f t="shared" si="4"/>
        <v>1</v>
      </c>
      <c r="AE58" s="79">
        <f t="shared" si="1"/>
        <v>1</v>
      </c>
      <c r="AF58" s="85"/>
      <c r="AG58" s="80"/>
      <c r="AH58" s="80"/>
      <c r="AI58" s="80"/>
      <c r="AJ58" s="80"/>
      <c r="AK58" s="80"/>
      <c r="AL58" s="80"/>
      <c r="AM58" s="80"/>
      <c r="AN58" s="96"/>
      <c r="AO58" s="156" t="s">
        <v>472</v>
      </c>
      <c r="AP58" s="99" t="s">
        <v>292</v>
      </c>
      <c r="AQ58" s="279" t="s">
        <v>473</v>
      </c>
      <c r="AR58" s="80"/>
      <c r="AS58" s="80"/>
      <c r="AT58" s="80" t="s">
        <v>1015</v>
      </c>
      <c r="AU58" s="80" t="s">
        <v>1016</v>
      </c>
      <c r="AV58" s="80" t="s">
        <v>1017</v>
      </c>
      <c r="AW58" s="80" t="s">
        <v>1018</v>
      </c>
      <c r="AX58" s="80"/>
      <c r="AY58" s="80"/>
      <c r="AZ58" s="80"/>
      <c r="BA58" s="80"/>
      <c r="BB58" s="80"/>
      <c r="BC58" s="80"/>
      <c r="BD58" s="80"/>
      <c r="BE58" s="80"/>
      <c r="BF58" s="96"/>
      <c r="BG58" s="111" t="s">
        <v>1321</v>
      </c>
      <c r="BH58" s="111" t="s">
        <v>1269</v>
      </c>
      <c r="BI58" s="111" t="s">
        <v>358</v>
      </c>
      <c r="BJ58" s="111" t="s">
        <v>1322</v>
      </c>
      <c r="BK58" s="176" t="s">
        <v>1722</v>
      </c>
      <c r="BL58" s="157">
        <v>45992</v>
      </c>
      <c r="BM58" s="150"/>
      <c r="BN58" s="254" t="s">
        <v>474</v>
      </c>
      <c r="BO58" s="269" t="s">
        <v>1824</v>
      </c>
      <c r="BP58" s="111" t="s">
        <v>1687</v>
      </c>
      <c r="BQ58" s="111" t="s">
        <v>1210</v>
      </c>
      <c r="BR58" s="111" t="s">
        <v>1688</v>
      </c>
      <c r="BS58" s="111" t="s">
        <v>1689</v>
      </c>
      <c r="BT58" s="111" t="s">
        <v>1899</v>
      </c>
      <c r="BU58" s="293">
        <f t="shared" si="0"/>
        <v>1</v>
      </c>
      <c r="BV58" s="70" t="s">
        <v>1826</v>
      </c>
      <c r="BW58" s="111" t="s">
        <v>1687</v>
      </c>
    </row>
    <row r="59" spans="1:75" s="49" customFormat="1" ht="100" customHeight="1" thickBot="1" x14ac:dyDescent="0.2">
      <c r="A59" s="69">
        <v>49</v>
      </c>
      <c r="B59" s="70" t="s">
        <v>196</v>
      </c>
      <c r="C59" s="70" t="s">
        <v>196</v>
      </c>
      <c r="D59" s="70" t="s">
        <v>196</v>
      </c>
      <c r="E59" s="70" t="s">
        <v>283</v>
      </c>
      <c r="F59" s="103" t="s">
        <v>475</v>
      </c>
      <c r="G59" s="111" t="s">
        <v>476</v>
      </c>
      <c r="H59" s="110">
        <v>1</v>
      </c>
      <c r="I59" s="72" t="s">
        <v>252</v>
      </c>
      <c r="J59" s="74"/>
      <c r="K59" s="70" t="s">
        <v>283</v>
      </c>
      <c r="L59" s="87"/>
      <c r="M59" s="87"/>
      <c r="N59" s="76" t="s">
        <v>79</v>
      </c>
      <c r="O59" s="76" t="s">
        <v>129</v>
      </c>
      <c r="P59" s="90" t="s">
        <v>154</v>
      </c>
      <c r="Q59" s="70" t="s">
        <v>82</v>
      </c>
      <c r="R59" s="70"/>
      <c r="S59" s="70"/>
      <c r="T59" s="70"/>
      <c r="U59" s="70"/>
      <c r="V59" s="38"/>
      <c r="W59" s="183"/>
      <c r="X59" s="194">
        <v>1</v>
      </c>
      <c r="Y59" s="185">
        <v>1</v>
      </c>
      <c r="Z59" s="38">
        <v>0.25</v>
      </c>
      <c r="AA59" s="35"/>
      <c r="AB59" s="194">
        <v>1</v>
      </c>
      <c r="AC59" s="185">
        <v>1</v>
      </c>
      <c r="AD59" s="165">
        <f t="shared" si="4"/>
        <v>1</v>
      </c>
      <c r="AE59" s="79">
        <f t="shared" si="1"/>
        <v>1</v>
      </c>
      <c r="AF59" s="85"/>
      <c r="AG59" s="80"/>
      <c r="AH59" s="80"/>
      <c r="AI59" s="80"/>
      <c r="AJ59" s="80"/>
      <c r="AK59" s="80"/>
      <c r="AL59" s="80"/>
      <c r="AM59" s="80"/>
      <c r="AN59" s="96"/>
      <c r="AO59" s="156" t="s">
        <v>472</v>
      </c>
      <c r="AP59" s="99" t="s">
        <v>292</v>
      </c>
      <c r="AQ59" s="279" t="s">
        <v>473</v>
      </c>
      <c r="AR59" s="80"/>
      <c r="AS59" s="80"/>
      <c r="AT59" s="80" t="s">
        <v>1019</v>
      </c>
      <c r="AU59" s="80" t="s">
        <v>1020</v>
      </c>
      <c r="AV59" s="80" t="s">
        <v>1021</v>
      </c>
      <c r="AW59" s="80" t="s">
        <v>1022</v>
      </c>
      <c r="AX59" s="80"/>
      <c r="AY59" s="80"/>
      <c r="AZ59" s="80"/>
      <c r="BA59" s="80"/>
      <c r="BB59" s="80"/>
      <c r="BC59" s="80"/>
      <c r="BD59" s="80"/>
      <c r="BE59" s="80"/>
      <c r="BF59" s="80"/>
      <c r="BG59" s="111" t="s">
        <v>1323</v>
      </c>
      <c r="BH59" s="111" t="s">
        <v>1269</v>
      </c>
      <c r="BI59" s="111" t="s">
        <v>358</v>
      </c>
      <c r="BJ59" s="111" t="s">
        <v>1324</v>
      </c>
      <c r="BK59" s="124" t="s">
        <v>477</v>
      </c>
      <c r="BL59" s="105">
        <v>45992</v>
      </c>
      <c r="BM59" s="98"/>
      <c r="BN59" s="275" t="s">
        <v>478</v>
      </c>
      <c r="BO59" s="266" t="s">
        <v>1824</v>
      </c>
      <c r="BP59" s="111" t="s">
        <v>1690</v>
      </c>
      <c r="BQ59" s="111" t="s">
        <v>1210</v>
      </c>
      <c r="BR59" s="111" t="s">
        <v>1691</v>
      </c>
      <c r="BS59" s="111" t="s">
        <v>1692</v>
      </c>
      <c r="BT59" s="111" t="s">
        <v>1900</v>
      </c>
      <c r="BU59" s="293">
        <f t="shared" si="0"/>
        <v>1</v>
      </c>
      <c r="BV59" s="70" t="s">
        <v>1826</v>
      </c>
      <c r="BW59" s="82" t="s">
        <v>1901</v>
      </c>
    </row>
    <row r="60" spans="1:75" s="49" customFormat="1" ht="100" customHeight="1" thickBot="1" x14ac:dyDescent="0.2">
      <c r="A60" s="69">
        <v>50</v>
      </c>
      <c r="B60" s="70" t="s">
        <v>196</v>
      </c>
      <c r="C60" s="70" t="s">
        <v>196</v>
      </c>
      <c r="D60" s="70" t="s">
        <v>196</v>
      </c>
      <c r="E60" s="70" t="s">
        <v>283</v>
      </c>
      <c r="F60" s="103" t="s">
        <v>479</v>
      </c>
      <c r="G60" s="111" t="s">
        <v>480</v>
      </c>
      <c r="H60" s="110">
        <v>1</v>
      </c>
      <c r="I60" s="72" t="s">
        <v>252</v>
      </c>
      <c r="J60" s="74"/>
      <c r="K60" s="70" t="s">
        <v>283</v>
      </c>
      <c r="L60" s="87"/>
      <c r="M60" s="87"/>
      <c r="N60" s="76" t="s">
        <v>79</v>
      </c>
      <c r="O60" s="76" t="s">
        <v>129</v>
      </c>
      <c r="P60" s="90" t="s">
        <v>154</v>
      </c>
      <c r="Q60" s="70" t="s">
        <v>82</v>
      </c>
      <c r="R60" s="70"/>
      <c r="S60" s="70"/>
      <c r="T60" s="70"/>
      <c r="U60" s="70"/>
      <c r="V60" s="38"/>
      <c r="W60" s="183"/>
      <c r="X60" s="194">
        <v>1</v>
      </c>
      <c r="Y60" s="185">
        <v>1</v>
      </c>
      <c r="Z60" s="38">
        <v>0.25</v>
      </c>
      <c r="AA60" s="35"/>
      <c r="AB60" s="194">
        <v>1</v>
      </c>
      <c r="AC60" s="185">
        <v>1</v>
      </c>
      <c r="AD60" s="165">
        <f t="shared" si="4"/>
        <v>1</v>
      </c>
      <c r="AE60" s="79">
        <f t="shared" si="1"/>
        <v>1</v>
      </c>
      <c r="AF60" s="85"/>
      <c r="AG60" s="80"/>
      <c r="AH60" s="80"/>
      <c r="AI60" s="80"/>
      <c r="AJ60" s="80"/>
      <c r="AK60" s="80"/>
      <c r="AL60" s="80"/>
      <c r="AM60" s="80"/>
      <c r="AN60" s="96"/>
      <c r="AO60" s="156" t="s">
        <v>472</v>
      </c>
      <c r="AP60" s="99" t="s">
        <v>292</v>
      </c>
      <c r="AQ60" s="279" t="s">
        <v>473</v>
      </c>
      <c r="AR60" s="80"/>
      <c r="AS60" s="80"/>
      <c r="AT60" s="80" t="s">
        <v>1023</v>
      </c>
      <c r="AU60" s="80" t="s">
        <v>1024</v>
      </c>
      <c r="AV60" s="80" t="s">
        <v>1025</v>
      </c>
      <c r="AW60" s="80" t="s">
        <v>1026</v>
      </c>
      <c r="AX60" s="80"/>
      <c r="AY60" s="80"/>
      <c r="AZ60" s="80"/>
      <c r="BA60" s="80"/>
      <c r="BB60" s="80"/>
      <c r="BC60" s="80"/>
      <c r="BD60" s="80"/>
      <c r="BE60" s="80"/>
      <c r="BF60" s="80"/>
      <c r="BG60" s="111" t="s">
        <v>1325</v>
      </c>
      <c r="BH60" s="111" t="s">
        <v>1275</v>
      </c>
      <c r="BI60" s="111" t="s">
        <v>358</v>
      </c>
      <c r="BJ60" s="111" t="s">
        <v>1326</v>
      </c>
      <c r="BK60" s="177" t="s">
        <v>1723</v>
      </c>
      <c r="BL60" s="101">
        <v>45992</v>
      </c>
      <c r="BM60" s="158"/>
      <c r="BN60" s="280" t="s">
        <v>481</v>
      </c>
      <c r="BO60" s="281" t="s">
        <v>1824</v>
      </c>
      <c r="BP60" s="111" t="s">
        <v>1693</v>
      </c>
      <c r="BQ60" s="111" t="s">
        <v>886</v>
      </c>
      <c r="BR60" s="111" t="s">
        <v>1694</v>
      </c>
      <c r="BS60" s="111" t="s">
        <v>1695</v>
      </c>
      <c r="BT60" s="80" t="s">
        <v>1902</v>
      </c>
      <c r="BU60" s="293">
        <f t="shared" si="0"/>
        <v>1</v>
      </c>
      <c r="BV60" s="70" t="s">
        <v>1826</v>
      </c>
      <c r="BW60" s="82" t="s">
        <v>1903</v>
      </c>
    </row>
    <row r="61" spans="1:75" s="49" customFormat="1" ht="100" customHeight="1" thickBot="1" x14ac:dyDescent="0.2">
      <c r="A61" s="69">
        <v>51</v>
      </c>
      <c r="B61" s="70" t="s">
        <v>196</v>
      </c>
      <c r="C61" s="70" t="s">
        <v>196</v>
      </c>
      <c r="D61" s="70" t="s">
        <v>196</v>
      </c>
      <c r="E61" s="70" t="s">
        <v>283</v>
      </c>
      <c r="F61" s="103" t="s">
        <v>482</v>
      </c>
      <c r="G61" s="111" t="s">
        <v>483</v>
      </c>
      <c r="H61" s="110">
        <v>1</v>
      </c>
      <c r="I61" s="72" t="s">
        <v>252</v>
      </c>
      <c r="J61" s="74"/>
      <c r="K61" s="70" t="s">
        <v>283</v>
      </c>
      <c r="L61" s="87"/>
      <c r="M61" s="87"/>
      <c r="N61" s="76" t="s">
        <v>79</v>
      </c>
      <c r="O61" s="76" t="s">
        <v>129</v>
      </c>
      <c r="P61" s="90" t="s">
        <v>154</v>
      </c>
      <c r="Q61" s="70" t="s">
        <v>82</v>
      </c>
      <c r="R61" s="70"/>
      <c r="S61" s="70"/>
      <c r="T61" s="70"/>
      <c r="U61" s="70"/>
      <c r="V61" s="38"/>
      <c r="W61" s="183"/>
      <c r="X61" s="194">
        <v>1</v>
      </c>
      <c r="Y61" s="185">
        <v>1</v>
      </c>
      <c r="Z61" s="38">
        <v>0.25</v>
      </c>
      <c r="AA61" s="35"/>
      <c r="AB61" s="194">
        <v>1</v>
      </c>
      <c r="AC61" s="185">
        <v>1</v>
      </c>
      <c r="AD61" s="165">
        <f t="shared" si="4"/>
        <v>1</v>
      </c>
      <c r="AE61" s="79">
        <f t="shared" si="1"/>
        <v>1</v>
      </c>
      <c r="AF61" s="85"/>
      <c r="AG61" s="80"/>
      <c r="AH61" s="80"/>
      <c r="AI61" s="80"/>
      <c r="AJ61" s="80"/>
      <c r="AK61" s="80"/>
      <c r="AL61" s="80"/>
      <c r="AM61" s="80"/>
      <c r="AN61" s="96"/>
      <c r="AO61" s="156" t="s">
        <v>472</v>
      </c>
      <c r="AP61" s="99" t="s">
        <v>292</v>
      </c>
      <c r="AQ61" s="279" t="s">
        <v>473</v>
      </c>
      <c r="AR61" s="80"/>
      <c r="AS61" s="80"/>
      <c r="AT61" s="80" t="s">
        <v>1027</v>
      </c>
      <c r="AU61" s="80" t="s">
        <v>1028</v>
      </c>
      <c r="AV61" s="80" t="s">
        <v>1029</v>
      </c>
      <c r="AW61" s="80" t="s">
        <v>1030</v>
      </c>
      <c r="AX61" s="80"/>
      <c r="AY61" s="80"/>
      <c r="AZ61" s="80"/>
      <c r="BA61" s="80"/>
      <c r="BB61" s="80"/>
      <c r="BC61" s="80"/>
      <c r="BD61" s="80"/>
      <c r="BE61" s="80"/>
      <c r="BF61" s="80"/>
      <c r="BG61" s="111" t="s">
        <v>1327</v>
      </c>
      <c r="BH61" s="111" t="s">
        <v>1275</v>
      </c>
      <c r="BI61" s="111" t="s">
        <v>358</v>
      </c>
      <c r="BJ61" s="111" t="s">
        <v>1328</v>
      </c>
      <c r="BK61" s="178" t="s">
        <v>1724</v>
      </c>
      <c r="BL61" s="101">
        <v>45992</v>
      </c>
      <c r="BM61" s="158"/>
      <c r="BN61" s="282" t="s">
        <v>484</v>
      </c>
      <c r="BO61" s="281" t="s">
        <v>1824</v>
      </c>
      <c r="BP61" s="111" t="s">
        <v>1696</v>
      </c>
      <c r="BQ61" s="111" t="s">
        <v>1697</v>
      </c>
      <c r="BR61" s="111" t="s">
        <v>1698</v>
      </c>
      <c r="BS61" s="111" t="s">
        <v>1699</v>
      </c>
      <c r="BT61" s="80" t="s">
        <v>1904</v>
      </c>
      <c r="BU61" s="293">
        <f t="shared" si="0"/>
        <v>1</v>
      </c>
      <c r="BV61" s="70" t="s">
        <v>1826</v>
      </c>
      <c r="BW61" s="82" t="s">
        <v>1905</v>
      </c>
    </row>
    <row r="62" spans="1:75" s="49" customFormat="1" ht="100" customHeight="1" thickBot="1" x14ac:dyDescent="0.2">
      <c r="A62" s="69">
        <v>52</v>
      </c>
      <c r="B62" s="70" t="s">
        <v>196</v>
      </c>
      <c r="C62" s="70" t="s">
        <v>196</v>
      </c>
      <c r="D62" s="70" t="s">
        <v>196</v>
      </c>
      <c r="E62" s="70" t="s">
        <v>283</v>
      </c>
      <c r="F62" s="103" t="s">
        <v>485</v>
      </c>
      <c r="G62" s="111" t="s">
        <v>486</v>
      </c>
      <c r="H62" s="110">
        <v>1</v>
      </c>
      <c r="I62" s="72" t="s">
        <v>252</v>
      </c>
      <c r="J62" s="74"/>
      <c r="K62" s="70" t="s">
        <v>283</v>
      </c>
      <c r="L62" s="87"/>
      <c r="M62" s="87"/>
      <c r="N62" s="76" t="s">
        <v>79</v>
      </c>
      <c r="O62" s="76" t="s">
        <v>129</v>
      </c>
      <c r="P62" s="90" t="s">
        <v>154</v>
      </c>
      <c r="Q62" s="70" t="s">
        <v>82</v>
      </c>
      <c r="R62" s="70"/>
      <c r="S62" s="70"/>
      <c r="T62" s="70"/>
      <c r="U62" s="70"/>
      <c r="V62" s="38"/>
      <c r="W62" s="183"/>
      <c r="X62" s="194">
        <v>1</v>
      </c>
      <c r="Y62" s="185">
        <v>1</v>
      </c>
      <c r="Z62" s="38">
        <v>0.25</v>
      </c>
      <c r="AA62" s="35"/>
      <c r="AB62" s="194">
        <v>1</v>
      </c>
      <c r="AC62" s="185">
        <v>1</v>
      </c>
      <c r="AD62" s="165">
        <f t="shared" si="4"/>
        <v>1</v>
      </c>
      <c r="AE62" s="79">
        <f t="shared" si="1"/>
        <v>1</v>
      </c>
      <c r="AF62" s="85"/>
      <c r="AG62" s="80"/>
      <c r="AH62" s="80"/>
      <c r="AI62" s="80"/>
      <c r="AJ62" s="80"/>
      <c r="AK62" s="80"/>
      <c r="AL62" s="80"/>
      <c r="AM62" s="80"/>
      <c r="AN62" s="96"/>
      <c r="AO62" s="156" t="s">
        <v>472</v>
      </c>
      <c r="AP62" s="99" t="s">
        <v>292</v>
      </c>
      <c r="AQ62" s="279" t="s">
        <v>473</v>
      </c>
      <c r="AR62" s="80"/>
      <c r="AS62" s="80"/>
      <c r="AT62" s="80" t="s">
        <v>1031</v>
      </c>
      <c r="AU62" s="80" t="s">
        <v>1032</v>
      </c>
      <c r="AV62" s="80" t="s">
        <v>1033</v>
      </c>
      <c r="AW62" s="80" t="s">
        <v>1034</v>
      </c>
      <c r="AX62" s="80"/>
      <c r="AY62" s="80"/>
      <c r="AZ62" s="80"/>
      <c r="BA62" s="80"/>
      <c r="BB62" s="80"/>
      <c r="BC62" s="80"/>
      <c r="BD62" s="80"/>
      <c r="BE62" s="80"/>
      <c r="BF62" s="80"/>
      <c r="BG62" s="111" t="s">
        <v>1329</v>
      </c>
      <c r="BH62" s="111" t="s">
        <v>1269</v>
      </c>
      <c r="BI62" s="111" t="s">
        <v>358</v>
      </c>
      <c r="BJ62" s="111" t="s">
        <v>1330</v>
      </c>
      <c r="BK62" s="179" t="s">
        <v>1725</v>
      </c>
      <c r="BL62" s="159">
        <v>45992</v>
      </c>
      <c r="BM62" s="142"/>
      <c r="BN62" s="267" t="s">
        <v>487</v>
      </c>
      <c r="BO62" s="281" t="s">
        <v>1824</v>
      </c>
      <c r="BP62" s="111" t="s">
        <v>1700</v>
      </c>
      <c r="BQ62" s="111" t="s">
        <v>1210</v>
      </c>
      <c r="BR62" s="111" t="s">
        <v>1701</v>
      </c>
      <c r="BS62" s="111" t="s">
        <v>1702</v>
      </c>
      <c r="BT62" s="80" t="s">
        <v>1906</v>
      </c>
      <c r="BU62" s="293">
        <f t="shared" si="0"/>
        <v>1</v>
      </c>
      <c r="BV62" s="70" t="s">
        <v>1826</v>
      </c>
      <c r="BW62" s="82" t="s">
        <v>1907</v>
      </c>
    </row>
    <row r="63" spans="1:75" s="49" customFormat="1" ht="100" customHeight="1" x14ac:dyDescent="0.15">
      <c r="A63" s="69">
        <v>53</v>
      </c>
      <c r="B63" s="70" t="s">
        <v>196</v>
      </c>
      <c r="C63" s="70" t="s">
        <v>196</v>
      </c>
      <c r="D63" s="70" t="s">
        <v>196</v>
      </c>
      <c r="E63" s="70" t="s">
        <v>283</v>
      </c>
      <c r="F63" s="103" t="s">
        <v>488</v>
      </c>
      <c r="G63" s="111" t="s">
        <v>489</v>
      </c>
      <c r="H63" s="110">
        <v>1</v>
      </c>
      <c r="I63" s="72" t="s">
        <v>252</v>
      </c>
      <c r="J63" s="74"/>
      <c r="K63" s="70" t="s">
        <v>283</v>
      </c>
      <c r="L63" s="87"/>
      <c r="M63" s="87"/>
      <c r="N63" s="76" t="s">
        <v>79</v>
      </c>
      <c r="O63" s="76" t="s">
        <v>129</v>
      </c>
      <c r="P63" s="90" t="s">
        <v>154</v>
      </c>
      <c r="Q63" s="70" t="s">
        <v>82</v>
      </c>
      <c r="R63" s="70"/>
      <c r="S63" s="70"/>
      <c r="T63" s="70"/>
      <c r="U63" s="70"/>
      <c r="V63" s="38">
        <v>0.25</v>
      </c>
      <c r="W63" s="183"/>
      <c r="X63" s="194">
        <v>1</v>
      </c>
      <c r="Y63" s="185">
        <v>1</v>
      </c>
      <c r="Z63" s="38">
        <v>0.25</v>
      </c>
      <c r="AA63" s="35"/>
      <c r="AB63" s="194">
        <v>1</v>
      </c>
      <c r="AC63" s="185">
        <v>1</v>
      </c>
      <c r="AD63" s="165">
        <f t="shared" si="4"/>
        <v>1</v>
      </c>
      <c r="AE63" s="79">
        <f t="shared" si="1"/>
        <v>1</v>
      </c>
      <c r="AF63" s="85"/>
      <c r="AG63" s="80"/>
      <c r="AH63" s="80"/>
      <c r="AI63" s="80"/>
      <c r="AJ63" s="80"/>
      <c r="AK63" s="80"/>
      <c r="AL63" s="80"/>
      <c r="AM63" s="80"/>
      <c r="AN63" s="96"/>
      <c r="AO63" s="156" t="s">
        <v>472</v>
      </c>
      <c r="AP63" s="152" t="s">
        <v>292</v>
      </c>
      <c r="AQ63" s="283" t="s">
        <v>473</v>
      </c>
      <c r="AR63" s="95"/>
      <c r="AS63" s="80"/>
      <c r="AT63" s="80" t="s">
        <v>1035</v>
      </c>
      <c r="AU63" s="80" t="s">
        <v>1036</v>
      </c>
      <c r="AV63" s="80" t="s">
        <v>1037</v>
      </c>
      <c r="AW63" s="80" t="s">
        <v>1038</v>
      </c>
      <c r="AX63" s="80"/>
      <c r="AY63" s="80"/>
      <c r="AZ63" s="80"/>
      <c r="BA63" s="80"/>
      <c r="BB63" s="80"/>
      <c r="BC63" s="80"/>
      <c r="BD63" s="80"/>
      <c r="BE63" s="80"/>
      <c r="BF63" s="80"/>
      <c r="BG63" s="111" t="s">
        <v>1331</v>
      </c>
      <c r="BH63" s="111" t="s">
        <v>1269</v>
      </c>
      <c r="BI63" s="111" t="s">
        <v>358</v>
      </c>
      <c r="BJ63" s="111" t="s">
        <v>1332</v>
      </c>
      <c r="BK63" s="284" t="s">
        <v>490</v>
      </c>
      <c r="BL63" s="160">
        <v>45992</v>
      </c>
      <c r="BM63" s="95"/>
      <c r="BN63" s="285" t="s">
        <v>491</v>
      </c>
      <c r="BO63" s="269" t="s">
        <v>1824</v>
      </c>
      <c r="BP63" s="111" t="s">
        <v>1703</v>
      </c>
      <c r="BQ63" s="111" t="s">
        <v>1210</v>
      </c>
      <c r="BR63" s="111" t="s">
        <v>1704</v>
      </c>
      <c r="BS63" s="111" t="s">
        <v>1705</v>
      </c>
      <c r="BT63" s="80" t="s">
        <v>1908</v>
      </c>
      <c r="BU63" s="293">
        <f t="shared" si="0"/>
        <v>1</v>
      </c>
      <c r="BV63" s="70" t="s">
        <v>860</v>
      </c>
      <c r="BW63" s="82" t="s">
        <v>1909</v>
      </c>
    </row>
    <row r="64" spans="1:75" s="49" customFormat="1" ht="141.75" customHeight="1" x14ac:dyDescent="0.15">
      <c r="A64" s="69">
        <v>54</v>
      </c>
      <c r="B64" s="70" t="s">
        <v>196</v>
      </c>
      <c r="C64" s="70" t="s">
        <v>196</v>
      </c>
      <c r="D64" s="70" t="s">
        <v>196</v>
      </c>
      <c r="E64" s="70" t="s">
        <v>283</v>
      </c>
      <c r="F64" s="103" t="s">
        <v>492</v>
      </c>
      <c r="G64" s="111" t="s">
        <v>493</v>
      </c>
      <c r="H64" s="110">
        <v>1</v>
      </c>
      <c r="I64" s="72" t="s">
        <v>252</v>
      </c>
      <c r="J64" s="74"/>
      <c r="K64" s="70" t="s">
        <v>283</v>
      </c>
      <c r="L64" s="87"/>
      <c r="M64" s="87"/>
      <c r="N64" s="76" t="s">
        <v>79</v>
      </c>
      <c r="O64" s="76" t="s">
        <v>129</v>
      </c>
      <c r="P64" s="90" t="s">
        <v>154</v>
      </c>
      <c r="Q64" s="70" t="s">
        <v>82</v>
      </c>
      <c r="R64" s="70"/>
      <c r="S64" s="70"/>
      <c r="T64" s="70"/>
      <c r="U64" s="70"/>
      <c r="V64" s="38"/>
      <c r="W64" s="183"/>
      <c r="X64" s="194">
        <v>1</v>
      </c>
      <c r="Y64" s="185">
        <v>1</v>
      </c>
      <c r="Z64" s="38">
        <v>0.25</v>
      </c>
      <c r="AA64" s="35"/>
      <c r="AB64" s="194">
        <v>1</v>
      </c>
      <c r="AC64" s="185">
        <v>1</v>
      </c>
      <c r="AD64" s="165">
        <f t="shared" si="4"/>
        <v>1</v>
      </c>
      <c r="AE64" s="79">
        <f t="shared" si="1"/>
        <v>1</v>
      </c>
      <c r="AF64" s="85"/>
      <c r="AG64" s="80"/>
      <c r="AH64" s="80"/>
      <c r="AI64" s="80"/>
      <c r="AJ64" s="80"/>
      <c r="AK64" s="80"/>
      <c r="AL64" s="80"/>
      <c r="AM64" s="80"/>
      <c r="AN64" s="96"/>
      <c r="AO64" s="80" t="s">
        <v>494</v>
      </c>
      <c r="AP64" s="80" t="s">
        <v>495</v>
      </c>
      <c r="AQ64" s="248" t="s">
        <v>496</v>
      </c>
      <c r="AR64" s="80" t="s">
        <v>497</v>
      </c>
      <c r="AS64" s="99"/>
      <c r="AT64" s="80" t="s">
        <v>1039</v>
      </c>
      <c r="AU64" s="80" t="s">
        <v>1040</v>
      </c>
      <c r="AV64" s="80" t="s">
        <v>1041</v>
      </c>
      <c r="AW64" s="80" t="s">
        <v>1042</v>
      </c>
      <c r="AX64" s="80"/>
      <c r="AY64" s="80"/>
      <c r="AZ64" s="80"/>
      <c r="BA64" s="80"/>
      <c r="BB64" s="80"/>
      <c r="BC64" s="80"/>
      <c r="BD64" s="80"/>
      <c r="BE64" s="80"/>
      <c r="BF64" s="80"/>
      <c r="BG64" s="111" t="s">
        <v>1333</v>
      </c>
      <c r="BH64" s="111" t="s">
        <v>1275</v>
      </c>
      <c r="BI64" s="111" t="s">
        <v>358</v>
      </c>
      <c r="BJ64" s="111" t="s">
        <v>1334</v>
      </c>
      <c r="BK64" s="286" t="s">
        <v>498</v>
      </c>
      <c r="BL64" s="160">
        <v>45992</v>
      </c>
      <c r="BM64" s="127"/>
      <c r="BN64" s="287" t="s">
        <v>499</v>
      </c>
      <c r="BO64" s="161" t="s">
        <v>500</v>
      </c>
      <c r="BP64" s="111" t="s">
        <v>1706</v>
      </c>
      <c r="BQ64" s="111" t="s">
        <v>1210</v>
      </c>
      <c r="BR64" s="111" t="s">
        <v>1707</v>
      </c>
      <c r="BS64" s="111" t="s">
        <v>1708</v>
      </c>
      <c r="BT64" s="80" t="s">
        <v>1910</v>
      </c>
      <c r="BU64" s="293">
        <f t="shared" si="0"/>
        <v>1</v>
      </c>
      <c r="BV64" s="70" t="s">
        <v>860</v>
      </c>
      <c r="BW64" s="82" t="s">
        <v>1911</v>
      </c>
    </row>
    <row r="65" spans="1:75" s="49" customFormat="1" ht="120.75" customHeight="1" x14ac:dyDescent="0.15">
      <c r="A65" s="69">
        <v>55</v>
      </c>
      <c r="B65" s="70" t="s">
        <v>196</v>
      </c>
      <c r="C65" s="70" t="s">
        <v>196</v>
      </c>
      <c r="D65" s="70" t="s">
        <v>196</v>
      </c>
      <c r="E65" s="70" t="s">
        <v>283</v>
      </c>
      <c r="F65" s="113" t="s">
        <v>501</v>
      </c>
      <c r="G65" s="111" t="s">
        <v>502</v>
      </c>
      <c r="H65" s="110">
        <v>1</v>
      </c>
      <c r="I65" s="72" t="s">
        <v>252</v>
      </c>
      <c r="J65" s="74"/>
      <c r="K65" s="70" t="s">
        <v>283</v>
      </c>
      <c r="L65" s="87"/>
      <c r="M65" s="87"/>
      <c r="N65" s="76" t="s">
        <v>79</v>
      </c>
      <c r="O65" s="76" t="s">
        <v>211</v>
      </c>
      <c r="P65" s="90" t="s">
        <v>154</v>
      </c>
      <c r="Q65" s="70" t="s">
        <v>82</v>
      </c>
      <c r="R65" s="70"/>
      <c r="S65" s="70"/>
      <c r="T65" s="70"/>
      <c r="U65" s="70"/>
      <c r="V65" s="38"/>
      <c r="W65" s="183"/>
      <c r="X65" s="194">
        <v>1</v>
      </c>
      <c r="Y65" s="185">
        <v>1</v>
      </c>
      <c r="Z65" s="38">
        <v>0.25</v>
      </c>
      <c r="AA65" s="35"/>
      <c r="AB65" s="194">
        <v>1</v>
      </c>
      <c r="AC65" s="185">
        <v>1</v>
      </c>
      <c r="AD65" s="165">
        <f t="shared" si="4"/>
        <v>1</v>
      </c>
      <c r="AE65" s="79">
        <f t="shared" si="1"/>
        <v>1</v>
      </c>
      <c r="AF65" s="85"/>
      <c r="AG65" s="80"/>
      <c r="AH65" s="80"/>
      <c r="AI65" s="80"/>
      <c r="AJ65" s="80"/>
      <c r="AK65" s="80"/>
      <c r="AL65" s="80"/>
      <c r="AM65" s="80"/>
      <c r="AN65" s="80"/>
      <c r="AO65" s="162" t="s">
        <v>503</v>
      </c>
      <c r="AP65" s="163" t="s">
        <v>292</v>
      </c>
      <c r="AQ65" s="142"/>
      <c r="AR65" s="279" t="s">
        <v>504</v>
      </c>
      <c r="AS65" s="80"/>
      <c r="AT65" s="80" t="s">
        <v>1043</v>
      </c>
      <c r="AU65" s="80" t="s">
        <v>1044</v>
      </c>
      <c r="AV65" s="80" t="s">
        <v>1045</v>
      </c>
      <c r="AW65" s="80" t="s">
        <v>1046</v>
      </c>
      <c r="AX65" s="80"/>
      <c r="AY65" s="80"/>
      <c r="AZ65" s="80"/>
      <c r="BA65" s="80"/>
      <c r="BB65" s="80"/>
      <c r="BC65" s="80"/>
      <c r="BD65" s="80"/>
      <c r="BE65" s="80"/>
      <c r="BF65" s="80"/>
      <c r="BG65" s="111" t="s">
        <v>1335</v>
      </c>
      <c r="BH65" s="111" t="s">
        <v>1269</v>
      </c>
      <c r="BI65" s="111" t="s">
        <v>358</v>
      </c>
      <c r="BJ65" s="111" t="s">
        <v>1336</v>
      </c>
      <c r="BK65" s="288" t="s">
        <v>505</v>
      </c>
      <c r="BL65" s="160">
        <v>45992</v>
      </c>
      <c r="BM65" s="142"/>
      <c r="BN65" s="274" t="s">
        <v>506</v>
      </c>
      <c r="BO65" s="260" t="s">
        <v>507</v>
      </c>
      <c r="BP65" s="111" t="s">
        <v>1709</v>
      </c>
      <c r="BQ65" s="111" t="s">
        <v>1210</v>
      </c>
      <c r="BR65" s="111" t="s">
        <v>1710</v>
      </c>
      <c r="BS65" s="111" t="s">
        <v>1711</v>
      </c>
      <c r="BT65" s="80" t="s">
        <v>1912</v>
      </c>
      <c r="BU65" s="293">
        <f t="shared" si="0"/>
        <v>1</v>
      </c>
      <c r="BV65" s="70" t="s">
        <v>1826</v>
      </c>
      <c r="BW65" s="82" t="s">
        <v>1913</v>
      </c>
    </row>
    <row r="66" spans="1:75" s="49" customFormat="1" ht="100" customHeight="1" x14ac:dyDescent="0.15">
      <c r="A66" s="69">
        <v>56</v>
      </c>
      <c r="B66" s="70" t="s">
        <v>196</v>
      </c>
      <c r="C66" s="70" t="s">
        <v>196</v>
      </c>
      <c r="D66" s="70" t="s">
        <v>196</v>
      </c>
      <c r="E66" s="70" t="s">
        <v>283</v>
      </c>
      <c r="F66" s="103" t="s">
        <v>508</v>
      </c>
      <c r="G66" s="111" t="s">
        <v>509</v>
      </c>
      <c r="H66" s="110">
        <v>1</v>
      </c>
      <c r="I66" s="72" t="s">
        <v>252</v>
      </c>
      <c r="J66" s="74"/>
      <c r="K66" s="70" t="s">
        <v>283</v>
      </c>
      <c r="L66" s="87"/>
      <c r="M66" s="87"/>
      <c r="N66" s="76" t="s">
        <v>79</v>
      </c>
      <c r="O66" s="76" t="s">
        <v>211</v>
      </c>
      <c r="P66" s="90" t="s">
        <v>154</v>
      </c>
      <c r="Q66" s="70" t="s">
        <v>82</v>
      </c>
      <c r="R66" s="70"/>
      <c r="S66" s="70"/>
      <c r="T66" s="70"/>
      <c r="U66" s="70"/>
      <c r="V66" s="38"/>
      <c r="W66" s="183"/>
      <c r="X66" s="194">
        <v>1</v>
      </c>
      <c r="Y66" s="185">
        <v>1</v>
      </c>
      <c r="Z66" s="38">
        <v>0.25</v>
      </c>
      <c r="AA66" s="35"/>
      <c r="AB66" s="194">
        <v>1</v>
      </c>
      <c r="AC66" s="185">
        <v>1</v>
      </c>
      <c r="AD66" s="165">
        <f t="shared" si="4"/>
        <v>1</v>
      </c>
      <c r="AE66" s="79">
        <f t="shared" si="1"/>
        <v>1</v>
      </c>
      <c r="AF66" s="85"/>
      <c r="AG66" s="80"/>
      <c r="AH66" s="80"/>
      <c r="AI66" s="80"/>
      <c r="AJ66" s="80"/>
      <c r="AK66" s="80"/>
      <c r="AL66" s="80"/>
      <c r="AM66" s="80"/>
      <c r="AN66" s="80"/>
      <c r="AO66" s="107" t="s">
        <v>510</v>
      </c>
      <c r="AP66" s="98" t="s">
        <v>292</v>
      </c>
      <c r="AQ66" s="99"/>
      <c r="AR66" s="248" t="s">
        <v>511</v>
      </c>
      <c r="AS66" s="80"/>
      <c r="AT66" s="80" t="s">
        <v>1047</v>
      </c>
      <c r="AU66" s="80" t="s">
        <v>1048</v>
      </c>
      <c r="AV66" s="80" t="s">
        <v>1049</v>
      </c>
      <c r="AW66" s="80" t="s">
        <v>1050</v>
      </c>
      <c r="AX66" s="80"/>
      <c r="AY66" s="80"/>
      <c r="AZ66" s="80"/>
      <c r="BA66" s="80"/>
      <c r="BB66" s="80"/>
      <c r="BC66" s="80"/>
      <c r="BD66" s="80"/>
      <c r="BE66" s="80"/>
      <c r="BF66" s="80"/>
      <c r="BG66" s="111" t="s">
        <v>1337</v>
      </c>
      <c r="BH66" s="111" t="s">
        <v>1269</v>
      </c>
      <c r="BI66" s="111" t="s">
        <v>358</v>
      </c>
      <c r="BJ66" s="111" t="s">
        <v>1338</v>
      </c>
      <c r="BK66" s="289" t="s">
        <v>512</v>
      </c>
      <c r="BL66" s="160">
        <v>45992</v>
      </c>
      <c r="BM66" s="80"/>
      <c r="BN66" s="274" t="s">
        <v>513</v>
      </c>
      <c r="BO66" s="269" t="s">
        <v>1824</v>
      </c>
      <c r="BP66" s="111" t="s">
        <v>1712</v>
      </c>
      <c r="BQ66" s="111" t="s">
        <v>886</v>
      </c>
      <c r="BR66" s="111" t="s">
        <v>1713</v>
      </c>
      <c r="BS66" s="111" t="s">
        <v>1714</v>
      </c>
      <c r="BT66" s="111" t="s">
        <v>1712</v>
      </c>
      <c r="BU66" s="293">
        <f t="shared" si="0"/>
        <v>1</v>
      </c>
      <c r="BV66" s="70" t="s">
        <v>1826</v>
      </c>
      <c r="BW66" s="82" t="s">
        <v>1914</v>
      </c>
    </row>
    <row r="67" spans="1:75" s="49" customFormat="1" ht="100" customHeight="1" x14ac:dyDescent="0.15">
      <c r="A67" s="69">
        <v>58</v>
      </c>
      <c r="B67" s="70" t="s">
        <v>196</v>
      </c>
      <c r="C67" s="70" t="s">
        <v>196</v>
      </c>
      <c r="D67" s="70" t="s">
        <v>196</v>
      </c>
      <c r="E67" s="70" t="s">
        <v>453</v>
      </c>
      <c r="F67" s="103" t="s">
        <v>514</v>
      </c>
      <c r="G67" s="103" t="s">
        <v>515</v>
      </c>
      <c r="H67" s="110">
        <v>1</v>
      </c>
      <c r="I67" s="72" t="s">
        <v>252</v>
      </c>
      <c r="J67" s="74"/>
      <c r="K67" s="70" t="s">
        <v>453</v>
      </c>
      <c r="L67" s="87"/>
      <c r="M67" s="87"/>
      <c r="N67" s="76" t="s">
        <v>79</v>
      </c>
      <c r="O67" s="76" t="s">
        <v>129</v>
      </c>
      <c r="P67" s="90" t="s">
        <v>154</v>
      </c>
      <c r="Q67" s="70" t="s">
        <v>82</v>
      </c>
      <c r="R67" s="70" t="s">
        <v>83</v>
      </c>
      <c r="S67" s="70" t="s">
        <v>83</v>
      </c>
      <c r="T67" s="70" t="s">
        <v>83</v>
      </c>
      <c r="U67" s="70"/>
      <c r="V67" s="33">
        <v>14</v>
      </c>
      <c r="W67" s="35">
        <v>6</v>
      </c>
      <c r="X67" s="33">
        <v>13</v>
      </c>
      <c r="Y67" s="35">
        <v>12</v>
      </c>
      <c r="Z67" s="33"/>
      <c r="AA67" s="35"/>
      <c r="AB67" s="33">
        <v>19</v>
      </c>
      <c r="AC67" s="35">
        <v>19</v>
      </c>
      <c r="AD67" s="79">
        <f>+AC67/AB67</f>
        <v>1</v>
      </c>
      <c r="AE67" s="79">
        <f>+AD67/H67</f>
        <v>1</v>
      </c>
      <c r="AF67" s="85" t="s">
        <v>516</v>
      </c>
      <c r="AG67" s="80" t="s">
        <v>517</v>
      </c>
      <c r="AH67" s="80"/>
      <c r="AI67" s="80" t="s">
        <v>518</v>
      </c>
      <c r="AJ67" s="80"/>
      <c r="AK67" s="80" t="s">
        <v>519</v>
      </c>
      <c r="AL67" s="80" t="s">
        <v>520</v>
      </c>
      <c r="AM67" s="80" t="s">
        <v>108</v>
      </c>
      <c r="AN67" s="80" t="s">
        <v>521</v>
      </c>
      <c r="AO67" s="80" t="s">
        <v>522</v>
      </c>
      <c r="AP67" s="98" t="s">
        <v>292</v>
      </c>
      <c r="AQ67" s="80"/>
      <c r="AR67" s="248" t="s">
        <v>523</v>
      </c>
      <c r="AS67" s="80"/>
      <c r="AT67" s="80" t="s">
        <v>1051</v>
      </c>
      <c r="AU67" s="80" t="s">
        <v>1052</v>
      </c>
      <c r="AV67" s="80" t="s">
        <v>1053</v>
      </c>
      <c r="AW67" s="80" t="s">
        <v>1054</v>
      </c>
      <c r="AX67" s="80"/>
      <c r="AY67" s="80"/>
      <c r="AZ67" s="80"/>
      <c r="BA67" s="80"/>
      <c r="BB67" s="80"/>
      <c r="BC67" s="80"/>
      <c r="BD67" s="80"/>
      <c r="BE67" s="80"/>
      <c r="BF67" s="80"/>
      <c r="BG67" s="111" t="s">
        <v>1339</v>
      </c>
      <c r="BH67" s="111" t="s">
        <v>1269</v>
      </c>
      <c r="BI67" s="111" t="s">
        <v>358</v>
      </c>
      <c r="BJ67" s="111" t="s">
        <v>1340</v>
      </c>
      <c r="BK67" s="99" t="s">
        <v>522</v>
      </c>
      <c r="BL67" s="157">
        <v>45992</v>
      </c>
      <c r="BM67" s="137"/>
      <c r="BN67" s="276" t="s">
        <v>524</v>
      </c>
      <c r="BO67" s="290" t="s">
        <v>525</v>
      </c>
      <c r="BP67" s="111" t="s">
        <v>1452</v>
      </c>
      <c r="BQ67" s="111" t="s">
        <v>1210</v>
      </c>
      <c r="BR67" s="111" t="s">
        <v>1453</v>
      </c>
      <c r="BS67" s="111" t="s">
        <v>1454</v>
      </c>
      <c r="BT67" s="80" t="s">
        <v>1915</v>
      </c>
      <c r="BU67" s="293">
        <v>0.92</v>
      </c>
      <c r="BV67" s="70" t="s">
        <v>1826</v>
      </c>
      <c r="BW67" s="82" t="s">
        <v>1842</v>
      </c>
    </row>
    <row r="68" spans="1:75" s="49" customFormat="1" ht="100" customHeight="1" x14ac:dyDescent="0.15">
      <c r="A68" s="69">
        <v>59</v>
      </c>
      <c r="B68" s="70" t="s">
        <v>196</v>
      </c>
      <c r="C68" s="70" t="s">
        <v>196</v>
      </c>
      <c r="D68" s="70" t="s">
        <v>196</v>
      </c>
      <c r="E68" s="70" t="s">
        <v>407</v>
      </c>
      <c r="F68" s="103" t="s">
        <v>526</v>
      </c>
      <c r="G68" s="113" t="s">
        <v>527</v>
      </c>
      <c r="H68" s="110">
        <v>1</v>
      </c>
      <c r="I68" s="72" t="s">
        <v>77</v>
      </c>
      <c r="J68" s="74"/>
      <c r="K68" s="70"/>
      <c r="L68" s="114">
        <v>140000000</v>
      </c>
      <c r="M68" s="87"/>
      <c r="N68" s="76" t="s">
        <v>528</v>
      </c>
      <c r="O68" s="76" t="s">
        <v>116</v>
      </c>
      <c r="P68" s="90" t="s">
        <v>154</v>
      </c>
      <c r="Q68" s="70" t="s">
        <v>82</v>
      </c>
      <c r="R68" s="70" t="s">
        <v>83</v>
      </c>
      <c r="S68" s="70" t="s">
        <v>83</v>
      </c>
      <c r="T68" s="70" t="s">
        <v>83</v>
      </c>
      <c r="U68" s="70"/>
      <c r="V68" s="33"/>
      <c r="W68" s="35"/>
      <c r="X68" s="194">
        <v>1</v>
      </c>
      <c r="Y68" s="185">
        <v>0</v>
      </c>
      <c r="Z68" s="38">
        <v>0.5</v>
      </c>
      <c r="AA68" s="35"/>
      <c r="AB68" s="33"/>
      <c r="AC68" s="35"/>
      <c r="AD68" s="79">
        <f>+AC68/100</f>
        <v>0</v>
      </c>
      <c r="AE68" s="79">
        <f t="shared" si="1"/>
        <v>0</v>
      </c>
      <c r="AF68" s="82" t="s">
        <v>529</v>
      </c>
      <c r="AG68" s="80"/>
      <c r="AH68" s="80"/>
      <c r="AI68" s="80"/>
      <c r="AJ68" s="80"/>
      <c r="AK68" s="80"/>
      <c r="AL68" s="80"/>
      <c r="AM68" s="80"/>
      <c r="AN68" s="80"/>
      <c r="AO68" s="103" t="s">
        <v>530</v>
      </c>
      <c r="AP68" s="80" t="s">
        <v>531</v>
      </c>
      <c r="AQ68" s="80"/>
      <c r="AR68" s="80"/>
      <c r="AS68" s="80"/>
      <c r="AT68" s="80" t="s">
        <v>1055</v>
      </c>
      <c r="AU68" s="80" t="s">
        <v>1056</v>
      </c>
      <c r="AV68" s="80" t="s">
        <v>1057</v>
      </c>
      <c r="AW68" s="80" t="s">
        <v>1058</v>
      </c>
      <c r="AX68" s="80"/>
      <c r="AY68" s="80"/>
      <c r="AZ68" s="80"/>
      <c r="BA68" s="80"/>
      <c r="BB68" s="80"/>
      <c r="BC68" s="80"/>
      <c r="BD68" s="80"/>
      <c r="BE68" s="80"/>
      <c r="BF68" s="80"/>
      <c r="BG68" s="111" t="s">
        <v>1745</v>
      </c>
      <c r="BH68" s="111" t="s">
        <v>1747</v>
      </c>
      <c r="BI68" s="111" t="s">
        <v>358</v>
      </c>
      <c r="BJ68" s="111" t="s">
        <v>1341</v>
      </c>
      <c r="BK68" s="178" t="s">
        <v>1726</v>
      </c>
      <c r="BL68" s="92">
        <v>45992</v>
      </c>
      <c r="BM68" s="80"/>
      <c r="BN68" s="291" t="s">
        <v>407</v>
      </c>
      <c r="BO68" s="80"/>
      <c r="BP68" s="111" t="s">
        <v>1455</v>
      </c>
      <c r="BQ68" s="111" t="s">
        <v>1210</v>
      </c>
      <c r="BR68" s="111" t="s">
        <v>1456</v>
      </c>
      <c r="BS68" s="111" t="s">
        <v>1457</v>
      </c>
      <c r="BT68" s="80" t="s">
        <v>1455</v>
      </c>
      <c r="BU68" s="293">
        <v>1</v>
      </c>
      <c r="BV68" s="70" t="s">
        <v>1826</v>
      </c>
      <c r="BW68" s="82" t="s">
        <v>1916</v>
      </c>
    </row>
    <row r="69" spans="1:75" s="49" customFormat="1" ht="133.5" customHeight="1" x14ac:dyDescent="0.15">
      <c r="A69" s="69">
        <v>60</v>
      </c>
      <c r="B69" s="70" t="s">
        <v>196</v>
      </c>
      <c r="C69" s="70" t="s">
        <v>196</v>
      </c>
      <c r="D69" s="70" t="s">
        <v>196</v>
      </c>
      <c r="E69" s="70" t="s">
        <v>407</v>
      </c>
      <c r="F69" s="103" t="s">
        <v>532</v>
      </c>
      <c r="G69" s="103" t="s">
        <v>533</v>
      </c>
      <c r="H69" s="110">
        <v>1</v>
      </c>
      <c r="I69" s="72" t="s">
        <v>77</v>
      </c>
      <c r="J69" s="74"/>
      <c r="K69" s="70"/>
      <c r="L69" s="114">
        <v>140000000</v>
      </c>
      <c r="M69" s="87"/>
      <c r="N69" s="76" t="s">
        <v>528</v>
      </c>
      <c r="O69" s="76" t="s">
        <v>116</v>
      </c>
      <c r="P69" s="90" t="s">
        <v>534</v>
      </c>
      <c r="Q69" s="70" t="s">
        <v>82</v>
      </c>
      <c r="R69" s="70" t="s">
        <v>83</v>
      </c>
      <c r="S69" s="70" t="s">
        <v>83</v>
      </c>
      <c r="T69" s="70" t="s">
        <v>83</v>
      </c>
      <c r="U69" s="70"/>
      <c r="V69" s="33"/>
      <c r="W69" s="35"/>
      <c r="X69" s="194">
        <v>0.01</v>
      </c>
      <c r="Y69" s="185"/>
      <c r="Z69" s="38">
        <v>0.01</v>
      </c>
      <c r="AA69" s="35"/>
      <c r="AB69" s="33"/>
      <c r="AC69" s="35"/>
      <c r="AD69" s="79">
        <f>+AC69/100</f>
        <v>0</v>
      </c>
      <c r="AE69" s="79">
        <f t="shared" si="1"/>
        <v>0</v>
      </c>
      <c r="AF69" s="82" t="s">
        <v>529</v>
      </c>
      <c r="AG69" s="80"/>
      <c r="AH69" s="80"/>
      <c r="AI69" s="80"/>
      <c r="AJ69" s="80"/>
      <c r="AK69" s="80"/>
      <c r="AL69" s="80"/>
      <c r="AM69" s="80"/>
      <c r="AN69" s="80"/>
      <c r="AO69" s="167" t="s">
        <v>1720</v>
      </c>
      <c r="AP69" s="80" t="s">
        <v>412</v>
      </c>
      <c r="AQ69" s="248" t="s">
        <v>413</v>
      </c>
      <c r="AR69" s="70" t="s">
        <v>414</v>
      </c>
      <c r="AS69" s="80"/>
      <c r="AT69" s="80" t="s">
        <v>1059</v>
      </c>
      <c r="AU69" s="80" t="s">
        <v>1060</v>
      </c>
      <c r="AV69" s="80" t="s">
        <v>1061</v>
      </c>
      <c r="AW69" s="80" t="s">
        <v>1062</v>
      </c>
      <c r="AX69" s="80"/>
      <c r="AY69" s="80"/>
      <c r="AZ69" s="80"/>
      <c r="BA69" s="80"/>
      <c r="BB69" s="80"/>
      <c r="BC69" s="80"/>
      <c r="BD69" s="80"/>
      <c r="BE69" s="80"/>
      <c r="BF69" s="80"/>
      <c r="BG69" s="111" t="s">
        <v>1342</v>
      </c>
      <c r="BH69" s="111" t="s">
        <v>1747</v>
      </c>
      <c r="BI69" s="111" t="s">
        <v>358</v>
      </c>
      <c r="BJ69" s="111" t="s">
        <v>1343</v>
      </c>
      <c r="BK69" s="178" t="s">
        <v>1727</v>
      </c>
      <c r="BL69" s="92">
        <v>45992</v>
      </c>
      <c r="BM69" s="80"/>
      <c r="BN69" s="291" t="s">
        <v>407</v>
      </c>
      <c r="BO69" s="80"/>
      <c r="BP69" s="111" t="s">
        <v>1458</v>
      </c>
      <c r="BQ69" s="111" t="s">
        <v>1210</v>
      </c>
      <c r="BR69" s="111" t="s">
        <v>1459</v>
      </c>
      <c r="BS69" s="111" t="s">
        <v>1460</v>
      </c>
      <c r="BT69" s="80" t="s">
        <v>1917</v>
      </c>
      <c r="BU69" s="293">
        <v>1</v>
      </c>
      <c r="BV69" s="70" t="s">
        <v>1826</v>
      </c>
      <c r="BW69" s="82" t="s">
        <v>1916</v>
      </c>
    </row>
    <row r="70" spans="1:75" s="49" customFormat="1" ht="100" customHeight="1" x14ac:dyDescent="0.15">
      <c r="A70" s="69">
        <v>61</v>
      </c>
      <c r="B70" s="70" t="s">
        <v>196</v>
      </c>
      <c r="C70" s="70" t="s">
        <v>196</v>
      </c>
      <c r="D70" s="70" t="s">
        <v>196</v>
      </c>
      <c r="E70" s="70" t="s">
        <v>407</v>
      </c>
      <c r="F70" s="103" t="s">
        <v>535</v>
      </c>
      <c r="G70" s="103" t="s">
        <v>536</v>
      </c>
      <c r="H70" s="110">
        <v>1</v>
      </c>
      <c r="I70" s="72" t="s">
        <v>77</v>
      </c>
      <c r="J70" s="74"/>
      <c r="K70" s="70"/>
      <c r="L70" s="114">
        <v>140000000</v>
      </c>
      <c r="M70" s="87"/>
      <c r="N70" s="76" t="s">
        <v>537</v>
      </c>
      <c r="O70" s="76" t="s">
        <v>116</v>
      </c>
      <c r="P70" s="90" t="s">
        <v>538</v>
      </c>
      <c r="Q70" s="70" t="s">
        <v>82</v>
      </c>
      <c r="R70" s="70" t="s">
        <v>83</v>
      </c>
      <c r="S70" s="70" t="s">
        <v>83</v>
      </c>
      <c r="T70" s="70" t="s">
        <v>83</v>
      </c>
      <c r="U70" s="70"/>
      <c r="V70" s="33"/>
      <c r="W70" s="35"/>
      <c r="X70" s="194">
        <v>0.01</v>
      </c>
      <c r="Y70" s="185"/>
      <c r="Z70" s="38">
        <v>0.01</v>
      </c>
      <c r="AA70" s="35"/>
      <c r="AB70" s="33"/>
      <c r="AC70" s="35"/>
      <c r="AD70" s="79">
        <f>+AC70/100</f>
        <v>0</v>
      </c>
      <c r="AE70" s="79">
        <f t="shared" si="1"/>
        <v>0</v>
      </c>
      <c r="AF70" s="82" t="s">
        <v>529</v>
      </c>
      <c r="AG70" s="80"/>
      <c r="AH70" s="80"/>
      <c r="AI70" s="80"/>
      <c r="AJ70" s="80"/>
      <c r="AK70" s="80"/>
      <c r="AL70" s="80"/>
      <c r="AM70" s="80"/>
      <c r="AN70" s="80"/>
      <c r="AO70" s="103" t="s">
        <v>539</v>
      </c>
      <c r="AP70" s="80"/>
      <c r="AQ70" s="80"/>
      <c r="AR70" s="80"/>
      <c r="AS70" s="80"/>
      <c r="AT70" s="80" t="s">
        <v>1063</v>
      </c>
      <c r="AU70" s="80" t="s">
        <v>1066</v>
      </c>
      <c r="AV70" s="80" t="s">
        <v>1065</v>
      </c>
      <c r="AW70" s="80" t="s">
        <v>1064</v>
      </c>
      <c r="AX70" s="80"/>
      <c r="AY70" s="80"/>
      <c r="AZ70" s="80"/>
      <c r="BA70" s="80"/>
      <c r="BB70" s="80"/>
      <c r="BC70" s="80"/>
      <c r="BD70" s="80"/>
      <c r="BE70" s="80"/>
      <c r="BF70" s="80"/>
      <c r="BG70" s="111" t="s">
        <v>1344</v>
      </c>
      <c r="BH70" s="111" t="s">
        <v>1747</v>
      </c>
      <c r="BI70" s="111" t="s">
        <v>358</v>
      </c>
      <c r="BJ70" s="111" t="s">
        <v>1345</v>
      </c>
      <c r="BK70" s="178" t="s">
        <v>1728</v>
      </c>
      <c r="BL70" s="92">
        <v>45992</v>
      </c>
      <c r="BM70" s="80"/>
      <c r="BN70" s="291" t="s">
        <v>407</v>
      </c>
      <c r="BO70" s="80"/>
      <c r="BP70" s="111" t="s">
        <v>1461</v>
      </c>
      <c r="BQ70" s="111" t="s">
        <v>1210</v>
      </c>
      <c r="BR70" s="111" t="s">
        <v>1462</v>
      </c>
      <c r="BS70" s="111" t="s">
        <v>1463</v>
      </c>
      <c r="BT70" s="111" t="s">
        <v>1461</v>
      </c>
      <c r="BU70" s="293">
        <v>1</v>
      </c>
      <c r="BV70" s="70" t="s">
        <v>1826</v>
      </c>
      <c r="BW70" s="82" t="s">
        <v>1916</v>
      </c>
    </row>
    <row r="71" spans="1:75" s="49" customFormat="1" ht="100" customHeight="1" x14ac:dyDescent="0.15">
      <c r="A71" s="69">
        <v>62</v>
      </c>
      <c r="B71" s="70" t="s">
        <v>196</v>
      </c>
      <c r="C71" s="70" t="s">
        <v>196</v>
      </c>
      <c r="D71" s="70" t="s">
        <v>196</v>
      </c>
      <c r="E71" s="70" t="s">
        <v>407</v>
      </c>
      <c r="F71" s="103" t="s">
        <v>540</v>
      </c>
      <c r="G71" s="113" t="s">
        <v>541</v>
      </c>
      <c r="H71" s="110">
        <v>1</v>
      </c>
      <c r="I71" s="72" t="s">
        <v>77</v>
      </c>
      <c r="J71" s="74"/>
      <c r="K71" s="70"/>
      <c r="L71" s="114">
        <v>140000000</v>
      </c>
      <c r="M71" s="87"/>
      <c r="N71" s="76" t="s">
        <v>537</v>
      </c>
      <c r="O71" s="76" t="s">
        <v>116</v>
      </c>
      <c r="P71" s="90" t="s">
        <v>538</v>
      </c>
      <c r="Q71" s="70" t="s">
        <v>82</v>
      </c>
      <c r="R71" s="70" t="s">
        <v>83</v>
      </c>
      <c r="S71" s="70" t="s">
        <v>83</v>
      </c>
      <c r="T71" s="70" t="s">
        <v>83</v>
      </c>
      <c r="U71" s="70"/>
      <c r="V71" s="33"/>
      <c r="W71" s="35"/>
      <c r="X71" s="194">
        <v>0.01</v>
      </c>
      <c r="Y71" s="185"/>
      <c r="Z71" s="38">
        <v>0.01</v>
      </c>
      <c r="AA71" s="35"/>
      <c r="AB71" s="33"/>
      <c r="AC71" s="35"/>
      <c r="AD71" s="79">
        <f>+AC71/100</f>
        <v>0</v>
      </c>
      <c r="AE71" s="79">
        <f t="shared" si="1"/>
        <v>0</v>
      </c>
      <c r="AF71" s="82" t="s">
        <v>529</v>
      </c>
      <c r="AG71" s="80"/>
      <c r="AH71" s="80"/>
      <c r="AI71" s="80"/>
      <c r="AJ71" s="80"/>
      <c r="AK71" s="80"/>
      <c r="AL71" s="80"/>
      <c r="AM71" s="80"/>
      <c r="AN71" s="80"/>
      <c r="AO71" s="103" t="s">
        <v>542</v>
      </c>
      <c r="AP71" s="80"/>
      <c r="AQ71" s="80"/>
      <c r="AR71" s="80"/>
      <c r="AS71" s="80"/>
      <c r="AT71" s="80" t="s">
        <v>1067</v>
      </c>
      <c r="AU71" s="80" t="s">
        <v>1068</v>
      </c>
      <c r="AV71" s="80" t="s">
        <v>1069</v>
      </c>
      <c r="AW71" s="80" t="s">
        <v>1070</v>
      </c>
      <c r="AX71" s="80"/>
      <c r="AY71" s="80"/>
      <c r="AZ71" s="80"/>
      <c r="BA71" s="80"/>
      <c r="BB71" s="80"/>
      <c r="BC71" s="80"/>
      <c r="BD71" s="80"/>
      <c r="BE71" s="80"/>
      <c r="BF71" s="80"/>
      <c r="BG71" s="111" t="s">
        <v>1346</v>
      </c>
      <c r="BH71" s="111" t="s">
        <v>1747</v>
      </c>
      <c r="BI71" s="111" t="s">
        <v>358</v>
      </c>
      <c r="BJ71" s="111" t="s">
        <v>1318</v>
      </c>
      <c r="BK71" s="164" t="s">
        <v>543</v>
      </c>
      <c r="BL71" s="92">
        <v>45992</v>
      </c>
      <c r="BM71" s="80"/>
      <c r="BN71" s="292" t="s">
        <v>544</v>
      </c>
      <c r="BO71" s="80" t="s">
        <v>545</v>
      </c>
      <c r="BP71" s="111" t="s">
        <v>1464</v>
      </c>
      <c r="BQ71" s="111" t="s">
        <v>1210</v>
      </c>
      <c r="BR71" s="111" t="s">
        <v>1465</v>
      </c>
      <c r="BS71" s="111" t="s">
        <v>1466</v>
      </c>
      <c r="BT71" s="111" t="s">
        <v>1918</v>
      </c>
      <c r="BU71" s="293">
        <v>1</v>
      </c>
      <c r="BV71" s="70" t="s">
        <v>1919</v>
      </c>
      <c r="BW71" s="82" t="s">
        <v>1920</v>
      </c>
    </row>
    <row r="72" spans="1:75" s="49" customFormat="1" ht="100" customHeight="1" x14ac:dyDescent="0.15">
      <c r="A72" s="69">
        <v>63</v>
      </c>
      <c r="B72" s="70" t="s">
        <v>196</v>
      </c>
      <c r="C72" s="70" t="s">
        <v>196</v>
      </c>
      <c r="D72" s="70" t="s">
        <v>196</v>
      </c>
      <c r="E72" s="70" t="s">
        <v>407</v>
      </c>
      <c r="F72" s="103" t="s">
        <v>546</v>
      </c>
      <c r="G72" s="103" t="s">
        <v>547</v>
      </c>
      <c r="H72" s="110">
        <v>1</v>
      </c>
      <c r="I72" s="72" t="s">
        <v>77</v>
      </c>
      <c r="J72" s="74"/>
      <c r="K72" s="70"/>
      <c r="L72" s="114">
        <v>140000000</v>
      </c>
      <c r="M72" s="87"/>
      <c r="N72" s="76" t="s">
        <v>154</v>
      </c>
      <c r="O72" s="76" t="s">
        <v>211</v>
      </c>
      <c r="P72" s="90" t="s">
        <v>154</v>
      </c>
      <c r="Q72" s="70" t="s">
        <v>82</v>
      </c>
      <c r="R72" s="70" t="s">
        <v>83</v>
      </c>
      <c r="S72" s="70" t="s">
        <v>83</v>
      </c>
      <c r="T72" s="70" t="s">
        <v>83</v>
      </c>
      <c r="U72" s="70"/>
      <c r="V72" s="33"/>
      <c r="W72" s="35"/>
      <c r="X72" s="34">
        <v>1</v>
      </c>
      <c r="Y72" s="185">
        <v>1</v>
      </c>
      <c r="Z72" s="33"/>
      <c r="AA72" s="35"/>
      <c r="AB72" s="38">
        <v>1</v>
      </c>
      <c r="AC72" s="35"/>
      <c r="AD72" s="79">
        <f>+AC72/100</f>
        <v>0</v>
      </c>
      <c r="AE72" s="79">
        <f t="shared" si="1"/>
        <v>1</v>
      </c>
      <c r="AF72" s="82" t="s">
        <v>529</v>
      </c>
      <c r="AG72" s="80"/>
      <c r="AH72" s="80"/>
      <c r="AI72" s="80"/>
      <c r="AJ72" s="80"/>
      <c r="AK72" s="80"/>
      <c r="AL72" s="80"/>
      <c r="AM72" s="80"/>
      <c r="AN72" s="80"/>
      <c r="AO72" s="103" t="s">
        <v>548</v>
      </c>
      <c r="AP72" s="80"/>
      <c r="AQ72" s="80"/>
      <c r="AR72" s="80"/>
      <c r="AS72" s="80"/>
      <c r="AT72" s="80" t="s">
        <v>1071</v>
      </c>
      <c r="AU72" s="80" t="s">
        <v>1072</v>
      </c>
      <c r="AV72" s="80" t="s">
        <v>1073</v>
      </c>
      <c r="AW72" s="80" t="s">
        <v>1074</v>
      </c>
      <c r="AX72" s="80"/>
      <c r="AY72" s="80"/>
      <c r="AZ72" s="80"/>
      <c r="BA72" s="80"/>
      <c r="BB72" s="80"/>
      <c r="BC72" s="80"/>
      <c r="BD72" s="80"/>
      <c r="BE72" s="80"/>
      <c r="BF72" s="80"/>
      <c r="BG72" s="111" t="s">
        <v>1746</v>
      </c>
      <c r="BH72" s="111" t="s">
        <v>1747</v>
      </c>
      <c r="BI72" s="111" t="s">
        <v>358</v>
      </c>
      <c r="BJ72" s="111" t="s">
        <v>1347</v>
      </c>
      <c r="BK72" s="199" t="s">
        <v>1729</v>
      </c>
      <c r="BL72" s="92">
        <v>45992</v>
      </c>
      <c r="BM72" s="80"/>
      <c r="BN72" s="291" t="s">
        <v>407</v>
      </c>
      <c r="BO72" s="80"/>
      <c r="BP72" s="111" t="s">
        <v>1467</v>
      </c>
      <c r="BQ72" s="111" t="s">
        <v>1210</v>
      </c>
      <c r="BR72" s="111" t="s">
        <v>1468</v>
      </c>
      <c r="BS72" s="111" t="s">
        <v>1469</v>
      </c>
      <c r="BT72" s="111" t="s">
        <v>1467</v>
      </c>
      <c r="BU72" s="293">
        <f t="shared" si="0"/>
        <v>1</v>
      </c>
      <c r="BV72" s="70" t="s">
        <v>860</v>
      </c>
      <c r="BW72" s="82" t="s">
        <v>1921</v>
      </c>
    </row>
    <row r="73" spans="1:75" s="49" customFormat="1" ht="100" customHeight="1" x14ac:dyDescent="0.15">
      <c r="A73" s="69">
        <v>64</v>
      </c>
      <c r="B73" s="70" t="s">
        <v>196</v>
      </c>
      <c r="C73" s="70" t="s">
        <v>196</v>
      </c>
      <c r="D73" s="70" t="s">
        <v>196</v>
      </c>
      <c r="E73" s="70" t="s">
        <v>427</v>
      </c>
      <c r="F73" s="103" t="s">
        <v>549</v>
      </c>
      <c r="G73" s="103" t="s">
        <v>550</v>
      </c>
      <c r="H73" s="110">
        <v>142</v>
      </c>
      <c r="I73" s="72" t="s">
        <v>77</v>
      </c>
      <c r="J73" s="74"/>
      <c r="K73" s="70" t="s">
        <v>427</v>
      </c>
      <c r="L73" s="87"/>
      <c r="M73" s="87"/>
      <c r="N73" s="76" t="s">
        <v>79</v>
      </c>
      <c r="O73" s="77" t="s">
        <v>129</v>
      </c>
      <c r="P73" s="76" t="s">
        <v>81</v>
      </c>
      <c r="Q73" s="70" t="s">
        <v>82</v>
      </c>
      <c r="R73" s="70" t="s">
        <v>83</v>
      </c>
      <c r="S73" s="70" t="s">
        <v>83</v>
      </c>
      <c r="T73" s="70" t="s">
        <v>83</v>
      </c>
      <c r="U73" s="70"/>
      <c r="V73" s="33">
        <v>24</v>
      </c>
      <c r="W73" s="35">
        <v>24</v>
      </c>
      <c r="X73" s="33">
        <v>44</v>
      </c>
      <c r="Y73" s="35">
        <v>43</v>
      </c>
      <c r="Z73" s="33">
        <v>35</v>
      </c>
      <c r="AA73" s="35">
        <v>35</v>
      </c>
      <c r="AB73" s="33">
        <v>40</v>
      </c>
      <c r="AC73" s="35">
        <v>38</v>
      </c>
      <c r="AD73" s="79">
        <f>+AC73/AB73</f>
        <v>0.95</v>
      </c>
      <c r="AE73" s="79"/>
      <c r="AF73" s="82" t="s">
        <v>551</v>
      </c>
      <c r="AG73" s="80" t="s">
        <v>298</v>
      </c>
      <c r="AH73" s="80" t="s">
        <v>299</v>
      </c>
      <c r="AI73" s="248" t="s">
        <v>552</v>
      </c>
      <c r="AJ73" s="80"/>
      <c r="AK73" s="80" t="s">
        <v>553</v>
      </c>
      <c r="AL73" s="80" t="s">
        <v>107</v>
      </c>
      <c r="AM73" s="80" t="s">
        <v>108</v>
      </c>
      <c r="AN73" s="80" t="s">
        <v>554</v>
      </c>
      <c r="AO73" s="180" t="s">
        <v>555</v>
      </c>
      <c r="AP73" s="80" t="s">
        <v>292</v>
      </c>
      <c r="AQ73" s="80"/>
      <c r="AR73" s="253" t="s">
        <v>556</v>
      </c>
      <c r="AS73" s="80"/>
      <c r="AT73" s="80" t="s">
        <v>1075</v>
      </c>
      <c r="AU73" s="80" t="s">
        <v>1076</v>
      </c>
      <c r="AV73" s="80" t="s">
        <v>1077</v>
      </c>
      <c r="AW73" s="80" t="s">
        <v>1078</v>
      </c>
      <c r="AX73" s="80"/>
      <c r="AY73" s="80"/>
      <c r="AZ73" s="80"/>
      <c r="BA73" s="80"/>
      <c r="BB73" s="80" t="s">
        <v>557</v>
      </c>
      <c r="BC73" s="80" t="s">
        <v>431</v>
      </c>
      <c r="BD73" s="80"/>
      <c r="BE73" s="80"/>
      <c r="BF73" s="80"/>
      <c r="BG73" s="111" t="s">
        <v>1348</v>
      </c>
      <c r="BH73" s="111" t="s">
        <v>886</v>
      </c>
      <c r="BI73" s="111" t="s">
        <v>1349</v>
      </c>
      <c r="BJ73" s="111" t="s">
        <v>1350</v>
      </c>
      <c r="BK73" s="99" t="s">
        <v>558</v>
      </c>
      <c r="BL73" s="92">
        <v>45992</v>
      </c>
      <c r="BM73" s="80"/>
      <c r="BN73" s="248" t="s">
        <v>559</v>
      </c>
      <c r="BO73" s="96" t="s">
        <v>560</v>
      </c>
      <c r="BP73" s="111" t="s">
        <v>1470</v>
      </c>
      <c r="BQ73" s="111" t="s">
        <v>1210</v>
      </c>
      <c r="BR73" s="111" t="s">
        <v>1471</v>
      </c>
      <c r="BS73" s="111" t="s">
        <v>1472</v>
      </c>
      <c r="BT73" s="80" t="s">
        <v>1892</v>
      </c>
      <c r="BU73" s="293">
        <v>1</v>
      </c>
      <c r="BV73" s="70" t="s">
        <v>1826</v>
      </c>
      <c r="BW73" s="82" t="s">
        <v>1893</v>
      </c>
    </row>
    <row r="74" spans="1:75" s="49" customFormat="1" ht="100" customHeight="1" x14ac:dyDescent="0.15">
      <c r="A74" s="69">
        <v>65</v>
      </c>
      <c r="B74" s="70" t="s">
        <v>166</v>
      </c>
      <c r="C74" s="70" t="s">
        <v>561</v>
      </c>
      <c r="D74" s="70" t="s">
        <v>562</v>
      </c>
      <c r="E74" s="70" t="s">
        <v>563</v>
      </c>
      <c r="F74" s="103" t="s">
        <v>564</v>
      </c>
      <c r="G74" s="103" t="s">
        <v>565</v>
      </c>
      <c r="H74" s="110">
        <v>3</v>
      </c>
      <c r="I74" s="72" t="s">
        <v>77</v>
      </c>
      <c r="J74" s="74"/>
      <c r="K74" s="70" t="s">
        <v>566</v>
      </c>
      <c r="L74" s="87"/>
      <c r="M74" s="87"/>
      <c r="N74" s="76" t="s">
        <v>128</v>
      </c>
      <c r="O74" s="76" t="s">
        <v>183</v>
      </c>
      <c r="P74" s="90" t="s">
        <v>154</v>
      </c>
      <c r="Q74" s="70" t="s">
        <v>567</v>
      </c>
      <c r="R74" s="70" t="s">
        <v>83</v>
      </c>
      <c r="S74" s="70" t="s">
        <v>83</v>
      </c>
      <c r="T74" s="70" t="s">
        <v>83</v>
      </c>
      <c r="U74" s="70"/>
      <c r="V74" s="33"/>
      <c r="W74" s="35"/>
      <c r="X74" s="33">
        <v>1</v>
      </c>
      <c r="Y74" s="35">
        <v>1</v>
      </c>
      <c r="Z74" s="33">
        <v>1</v>
      </c>
      <c r="AA74" s="35">
        <v>1</v>
      </c>
      <c r="AB74" s="33">
        <v>1</v>
      </c>
      <c r="AC74" s="35">
        <v>1</v>
      </c>
      <c r="AD74" s="79">
        <f>+AC74/100</f>
        <v>0.01</v>
      </c>
      <c r="AE74" s="79">
        <f t="shared" si="1"/>
        <v>0.33333333333333331</v>
      </c>
      <c r="AF74" s="85" t="s">
        <v>568</v>
      </c>
      <c r="AG74" s="89">
        <v>45791</v>
      </c>
      <c r="AH74" s="80"/>
      <c r="AI74" s="80" t="s">
        <v>569</v>
      </c>
      <c r="AJ74" s="80"/>
      <c r="AK74" s="80" t="s">
        <v>570</v>
      </c>
      <c r="AL74" s="80" t="s">
        <v>259</v>
      </c>
      <c r="AM74" s="80" t="s">
        <v>131</v>
      </c>
      <c r="AN74" s="80"/>
      <c r="AO74" s="80" t="s">
        <v>1079</v>
      </c>
      <c r="AP74" s="80" t="s">
        <v>1080</v>
      </c>
      <c r="AQ74" s="80" t="s">
        <v>1081</v>
      </c>
      <c r="AR74" s="80" t="s">
        <v>1082</v>
      </c>
      <c r="AS74" s="80"/>
      <c r="AT74" s="80" t="s">
        <v>1093</v>
      </c>
      <c r="AU74" s="80" t="s">
        <v>1094</v>
      </c>
      <c r="AV74" s="80" t="s">
        <v>1095</v>
      </c>
      <c r="AW74" s="80" t="s">
        <v>1096</v>
      </c>
      <c r="AX74" s="80"/>
      <c r="AY74" s="80"/>
      <c r="AZ74" s="80"/>
      <c r="BA74" s="80"/>
      <c r="BB74" s="80" t="s">
        <v>1431</v>
      </c>
      <c r="BC74" s="80" t="s">
        <v>1432</v>
      </c>
      <c r="BD74" s="80"/>
      <c r="BE74" s="80" t="s">
        <v>1433</v>
      </c>
      <c r="BF74" s="80"/>
      <c r="BG74" s="111" t="s">
        <v>1434</v>
      </c>
      <c r="BH74" s="111" t="s">
        <v>1435</v>
      </c>
      <c r="BI74" s="111"/>
      <c r="BJ74" s="111" t="s">
        <v>1351</v>
      </c>
      <c r="BK74" s="99" t="s">
        <v>571</v>
      </c>
      <c r="BL74" s="92">
        <v>45992</v>
      </c>
      <c r="BM74" s="248"/>
      <c r="BN74" s="248" t="s">
        <v>572</v>
      </c>
      <c r="BO74" s="96"/>
      <c r="BP74" s="111" t="s">
        <v>1473</v>
      </c>
      <c r="BQ74" s="111" t="s">
        <v>1210</v>
      </c>
      <c r="BR74" s="111" t="s">
        <v>1474</v>
      </c>
      <c r="BS74" s="111" t="s">
        <v>1475</v>
      </c>
      <c r="BT74" s="80" t="s">
        <v>1922</v>
      </c>
      <c r="BU74" s="293">
        <v>1</v>
      </c>
      <c r="BV74" s="70" t="s">
        <v>1826</v>
      </c>
      <c r="BW74" s="82" t="s">
        <v>1923</v>
      </c>
    </row>
    <row r="75" spans="1:75" s="49" customFormat="1" ht="122.25" customHeight="1" x14ac:dyDescent="0.15">
      <c r="A75" s="69">
        <v>66</v>
      </c>
      <c r="B75" s="70" t="s">
        <v>573</v>
      </c>
      <c r="C75" s="70" t="s">
        <v>574</v>
      </c>
      <c r="D75" s="70" t="s">
        <v>575</v>
      </c>
      <c r="E75" s="70" t="s">
        <v>576</v>
      </c>
      <c r="F75" s="103" t="s">
        <v>577</v>
      </c>
      <c r="G75" s="103" t="s">
        <v>578</v>
      </c>
      <c r="H75" s="110">
        <v>1</v>
      </c>
      <c r="I75" s="72" t="s">
        <v>77</v>
      </c>
      <c r="J75" s="74"/>
      <c r="K75" s="70" t="s">
        <v>250</v>
      </c>
      <c r="L75" s="87"/>
      <c r="M75" s="87"/>
      <c r="N75" s="76" t="s">
        <v>128</v>
      </c>
      <c r="O75" s="76" t="s">
        <v>129</v>
      </c>
      <c r="P75" s="90" t="s">
        <v>154</v>
      </c>
      <c r="Q75" s="70"/>
      <c r="R75" s="70" t="s">
        <v>83</v>
      </c>
      <c r="S75" s="70" t="s">
        <v>83</v>
      </c>
      <c r="T75" s="70" t="s">
        <v>83</v>
      </c>
      <c r="U75" s="70"/>
      <c r="V75" s="38">
        <v>0.01</v>
      </c>
      <c r="W75" s="35"/>
      <c r="X75" s="38">
        <v>0.01</v>
      </c>
      <c r="Y75" s="35">
        <v>1</v>
      </c>
      <c r="Z75" s="38">
        <v>0.01</v>
      </c>
      <c r="AA75" s="35">
        <v>1</v>
      </c>
      <c r="AB75" s="38">
        <v>0.01</v>
      </c>
      <c r="AC75" s="35">
        <v>1</v>
      </c>
      <c r="AD75" s="79">
        <f>+AC75/100</f>
        <v>0.01</v>
      </c>
      <c r="AE75" s="79">
        <f t="shared" si="1"/>
        <v>0.01</v>
      </c>
      <c r="AF75" s="123"/>
      <c r="AG75" s="80"/>
      <c r="AH75" s="80"/>
      <c r="AI75" s="80"/>
      <c r="AJ75" s="80"/>
      <c r="AK75" s="85" t="s">
        <v>579</v>
      </c>
      <c r="AL75" s="80" t="s">
        <v>107</v>
      </c>
      <c r="AM75" s="80" t="s">
        <v>88</v>
      </c>
      <c r="AN75" s="80" t="s">
        <v>580</v>
      </c>
      <c r="AO75" s="80" t="s">
        <v>581</v>
      </c>
      <c r="AP75" s="89">
        <v>45904</v>
      </c>
      <c r="AQ75" s="80" t="s">
        <v>582</v>
      </c>
      <c r="AR75" s="248" t="s">
        <v>583</v>
      </c>
      <c r="AS75" s="80"/>
      <c r="AT75" s="80" t="s">
        <v>1097</v>
      </c>
      <c r="AU75" s="80" t="s">
        <v>1098</v>
      </c>
      <c r="AV75" s="80" t="s">
        <v>1099</v>
      </c>
      <c r="AW75" s="80" t="s">
        <v>1100</v>
      </c>
      <c r="AX75" s="80"/>
      <c r="AY75" s="80"/>
      <c r="AZ75" s="80"/>
      <c r="BA75" s="80"/>
      <c r="BB75" s="80" t="s">
        <v>581</v>
      </c>
      <c r="BC75" s="89">
        <v>45904</v>
      </c>
      <c r="BD75" s="80" t="s">
        <v>582</v>
      </c>
      <c r="BE75" s="248" t="s">
        <v>583</v>
      </c>
      <c r="BF75" s="80"/>
      <c r="BG75" s="111" t="s">
        <v>1352</v>
      </c>
      <c r="BH75" s="111" t="s">
        <v>1277</v>
      </c>
      <c r="BI75" s="111" t="s">
        <v>1353</v>
      </c>
      <c r="BJ75" s="111" t="s">
        <v>1354</v>
      </c>
      <c r="BK75" s="99" t="s">
        <v>584</v>
      </c>
      <c r="BL75" s="89">
        <v>46007</v>
      </c>
      <c r="BM75" s="80" t="s">
        <v>582</v>
      </c>
      <c r="BN75" s="248" t="s">
        <v>585</v>
      </c>
      <c r="BO75" s="96"/>
      <c r="BP75" s="111" t="s">
        <v>1476</v>
      </c>
      <c r="BQ75" s="111" t="s">
        <v>1210</v>
      </c>
      <c r="BR75" s="111" t="s">
        <v>1477</v>
      </c>
      <c r="BS75" s="111" t="s">
        <v>1478</v>
      </c>
      <c r="BT75" s="111" t="s">
        <v>1924</v>
      </c>
      <c r="BU75" s="293">
        <v>1</v>
      </c>
      <c r="BV75" s="70" t="s">
        <v>860</v>
      </c>
      <c r="BW75" s="111" t="s">
        <v>1478</v>
      </c>
    </row>
    <row r="76" spans="1:75" s="49" customFormat="1" ht="100" customHeight="1" x14ac:dyDescent="0.15">
      <c r="A76" s="69">
        <v>67</v>
      </c>
      <c r="B76" s="70" t="s">
        <v>573</v>
      </c>
      <c r="C76" s="70" t="s">
        <v>574</v>
      </c>
      <c r="D76" s="70" t="s">
        <v>575</v>
      </c>
      <c r="E76" s="70" t="s">
        <v>576</v>
      </c>
      <c r="F76" s="103" t="s">
        <v>586</v>
      </c>
      <c r="G76" s="103" t="s">
        <v>587</v>
      </c>
      <c r="H76" s="110">
        <v>1</v>
      </c>
      <c r="I76" s="72" t="s">
        <v>77</v>
      </c>
      <c r="J76" s="74"/>
      <c r="K76" s="70" t="s">
        <v>250</v>
      </c>
      <c r="L76" s="87"/>
      <c r="M76" s="87"/>
      <c r="N76" s="76" t="s">
        <v>128</v>
      </c>
      <c r="O76" s="76" t="s">
        <v>129</v>
      </c>
      <c r="P76" s="90" t="s">
        <v>154</v>
      </c>
      <c r="Q76" s="70"/>
      <c r="R76" s="70" t="s">
        <v>83</v>
      </c>
      <c r="S76" s="70" t="s">
        <v>83</v>
      </c>
      <c r="T76" s="70" t="s">
        <v>83</v>
      </c>
      <c r="U76" s="70"/>
      <c r="V76" s="38">
        <v>0.01</v>
      </c>
      <c r="W76" s="35"/>
      <c r="X76" s="38">
        <v>0.01</v>
      </c>
      <c r="Y76" s="35">
        <v>1</v>
      </c>
      <c r="Z76" s="38">
        <v>0.01</v>
      </c>
      <c r="AA76" s="35">
        <v>1</v>
      </c>
      <c r="AB76" s="38">
        <v>0.01</v>
      </c>
      <c r="AC76" s="35">
        <v>1</v>
      </c>
      <c r="AD76" s="79">
        <f>+AC76/100</f>
        <v>0.01</v>
      </c>
      <c r="AE76" s="79">
        <f t="shared" si="1"/>
        <v>0.01</v>
      </c>
      <c r="AF76" s="82"/>
      <c r="AG76" s="80"/>
      <c r="AH76" s="80"/>
      <c r="AI76" s="80"/>
      <c r="AJ76" s="80"/>
      <c r="AK76" s="80" t="s">
        <v>588</v>
      </c>
      <c r="AL76" s="80" t="s">
        <v>107</v>
      </c>
      <c r="AM76" s="80" t="s">
        <v>88</v>
      </c>
      <c r="AN76" s="80" t="s">
        <v>589</v>
      </c>
      <c r="AO76" s="80" t="s">
        <v>1083</v>
      </c>
      <c r="AP76" s="89">
        <v>45904</v>
      </c>
      <c r="AQ76" s="80" t="s">
        <v>590</v>
      </c>
      <c r="AR76" s="248" t="s">
        <v>591</v>
      </c>
      <c r="AS76" s="80"/>
      <c r="AT76" s="80" t="s">
        <v>1101</v>
      </c>
      <c r="AU76" s="80" t="s">
        <v>1102</v>
      </c>
      <c r="AV76" s="80" t="s">
        <v>1103</v>
      </c>
      <c r="AW76" s="80" t="s">
        <v>1104</v>
      </c>
      <c r="AX76" s="80"/>
      <c r="AY76" s="80"/>
      <c r="AZ76" s="80"/>
      <c r="BA76" s="80"/>
      <c r="BB76" s="80" t="s">
        <v>1083</v>
      </c>
      <c r="BC76" s="89">
        <v>45904</v>
      </c>
      <c r="BD76" s="80" t="s">
        <v>590</v>
      </c>
      <c r="BE76" s="248" t="s">
        <v>591</v>
      </c>
      <c r="BF76" s="80"/>
      <c r="BG76" s="111" t="s">
        <v>1355</v>
      </c>
      <c r="BH76" s="111" t="s">
        <v>1277</v>
      </c>
      <c r="BI76" s="111" t="s">
        <v>1356</v>
      </c>
      <c r="BJ76" s="111" t="s">
        <v>1357</v>
      </c>
      <c r="BK76" s="99" t="s">
        <v>592</v>
      </c>
      <c r="BL76" s="89">
        <v>46007</v>
      </c>
      <c r="BM76" s="80" t="s">
        <v>590</v>
      </c>
      <c r="BN76" s="248" t="s">
        <v>593</v>
      </c>
      <c r="BO76" s="80"/>
      <c r="BP76" s="111" t="s">
        <v>1479</v>
      </c>
      <c r="BQ76" s="111" t="s">
        <v>1210</v>
      </c>
      <c r="BR76" s="111" t="s">
        <v>1480</v>
      </c>
      <c r="BS76" s="111" t="s">
        <v>1481</v>
      </c>
      <c r="BT76" s="80" t="s">
        <v>1925</v>
      </c>
      <c r="BU76" s="293">
        <f t="shared" ref="BU76:BU102" si="5">+AE76</f>
        <v>0.01</v>
      </c>
      <c r="BV76" s="70" t="s">
        <v>860</v>
      </c>
      <c r="BW76" s="82" t="s">
        <v>1926</v>
      </c>
    </row>
    <row r="77" spans="1:75" s="49" customFormat="1" ht="149.25" customHeight="1" x14ac:dyDescent="0.15">
      <c r="A77" s="69">
        <v>68</v>
      </c>
      <c r="B77" s="70" t="s">
        <v>573</v>
      </c>
      <c r="C77" s="70" t="s">
        <v>574</v>
      </c>
      <c r="D77" s="70" t="s">
        <v>575</v>
      </c>
      <c r="E77" s="70" t="s">
        <v>576</v>
      </c>
      <c r="F77" s="103" t="s">
        <v>594</v>
      </c>
      <c r="G77" s="103" t="s">
        <v>595</v>
      </c>
      <c r="H77" s="110">
        <v>1</v>
      </c>
      <c r="I77" s="72" t="s">
        <v>77</v>
      </c>
      <c r="J77" s="74"/>
      <c r="K77" s="70" t="s">
        <v>453</v>
      </c>
      <c r="L77" s="87"/>
      <c r="M77" s="87"/>
      <c r="N77" s="76" t="s">
        <v>128</v>
      </c>
      <c r="O77" s="76" t="s">
        <v>129</v>
      </c>
      <c r="P77" s="90" t="s">
        <v>154</v>
      </c>
      <c r="Q77" s="70"/>
      <c r="R77" s="70" t="s">
        <v>83</v>
      </c>
      <c r="S77" s="70" t="s">
        <v>83</v>
      </c>
      <c r="T77" s="70" t="s">
        <v>83</v>
      </c>
      <c r="U77" s="70"/>
      <c r="V77" s="38">
        <v>0.01</v>
      </c>
      <c r="W77" s="35"/>
      <c r="X77" s="38">
        <v>0.01</v>
      </c>
      <c r="Y77" s="35">
        <v>1</v>
      </c>
      <c r="Z77" s="38">
        <v>0.01</v>
      </c>
      <c r="AA77" s="35">
        <v>1</v>
      </c>
      <c r="AB77" s="38">
        <v>0.01</v>
      </c>
      <c r="AC77" s="35">
        <v>1</v>
      </c>
      <c r="AD77" s="79">
        <f t="shared" ref="AD77:AD102" si="6">+AC77/100</f>
        <v>0.01</v>
      </c>
      <c r="AE77" s="79">
        <f t="shared" ref="AE77:AE102" si="7">+AB77/H77</f>
        <v>0.01</v>
      </c>
      <c r="AF77" s="82"/>
      <c r="AG77" s="80"/>
      <c r="AH77" s="80"/>
      <c r="AI77" s="80"/>
      <c r="AJ77" s="80"/>
      <c r="AK77" s="80" t="s">
        <v>596</v>
      </c>
      <c r="AL77" s="80" t="s">
        <v>107</v>
      </c>
      <c r="AM77" s="80" t="s">
        <v>88</v>
      </c>
      <c r="AN77" s="80" t="s">
        <v>597</v>
      </c>
      <c r="AO77" s="80" t="s">
        <v>598</v>
      </c>
      <c r="AP77" s="89">
        <v>45904</v>
      </c>
      <c r="AQ77" s="70" t="s">
        <v>599</v>
      </c>
      <c r="AR77" s="248" t="s">
        <v>600</v>
      </c>
      <c r="AS77" s="80"/>
      <c r="AT77" s="80" t="s">
        <v>1105</v>
      </c>
      <c r="AU77" s="80" t="s">
        <v>1106</v>
      </c>
      <c r="AV77" s="80" t="s">
        <v>1107</v>
      </c>
      <c r="AW77" s="80" t="s">
        <v>1108</v>
      </c>
      <c r="AX77" s="80"/>
      <c r="AY77" s="80"/>
      <c r="AZ77" s="80"/>
      <c r="BA77" s="80"/>
      <c r="BB77" s="80" t="s">
        <v>598</v>
      </c>
      <c r="BC77" s="89">
        <v>45904</v>
      </c>
      <c r="BD77" s="70" t="s">
        <v>599</v>
      </c>
      <c r="BE77" s="248" t="s">
        <v>600</v>
      </c>
      <c r="BF77" s="80"/>
      <c r="BG77" s="111" t="s">
        <v>1358</v>
      </c>
      <c r="BH77" s="111" t="s">
        <v>1277</v>
      </c>
      <c r="BI77" s="111" t="s">
        <v>1359</v>
      </c>
      <c r="BJ77" s="111" t="s">
        <v>1360</v>
      </c>
      <c r="BK77" s="99" t="s">
        <v>1084</v>
      </c>
      <c r="BL77" s="89">
        <v>46007</v>
      </c>
      <c r="BM77" s="70" t="s">
        <v>599</v>
      </c>
      <c r="BN77" s="292" t="s">
        <v>585</v>
      </c>
      <c r="BO77" s="80"/>
      <c r="BP77" s="111" t="s">
        <v>1482</v>
      </c>
      <c r="BQ77" s="111" t="s">
        <v>1210</v>
      </c>
      <c r="BR77" s="111" t="s">
        <v>1483</v>
      </c>
      <c r="BS77" s="111" t="s">
        <v>1484</v>
      </c>
      <c r="BT77" s="80" t="s">
        <v>1927</v>
      </c>
      <c r="BU77" s="293">
        <v>1</v>
      </c>
      <c r="BV77" s="70" t="s">
        <v>1826</v>
      </c>
      <c r="BW77" s="82" t="s">
        <v>1842</v>
      </c>
    </row>
    <row r="78" spans="1:75" s="49" customFormat="1" ht="130.5" customHeight="1" x14ac:dyDescent="0.15">
      <c r="A78" s="69">
        <v>69</v>
      </c>
      <c r="B78" s="70" t="s">
        <v>573</v>
      </c>
      <c r="C78" s="70" t="s">
        <v>574</v>
      </c>
      <c r="D78" s="70" t="s">
        <v>575</v>
      </c>
      <c r="E78" s="70" t="s">
        <v>576</v>
      </c>
      <c r="F78" s="103" t="s">
        <v>601</v>
      </c>
      <c r="G78" s="103" t="s">
        <v>602</v>
      </c>
      <c r="H78" s="110">
        <v>1</v>
      </c>
      <c r="I78" s="72" t="s">
        <v>77</v>
      </c>
      <c r="J78" s="74"/>
      <c r="K78" s="70" t="s">
        <v>563</v>
      </c>
      <c r="L78" s="87"/>
      <c r="M78" s="87"/>
      <c r="N78" s="76" t="s">
        <v>128</v>
      </c>
      <c r="O78" s="76" t="s">
        <v>129</v>
      </c>
      <c r="P78" s="90" t="s">
        <v>154</v>
      </c>
      <c r="Q78" s="70"/>
      <c r="R78" s="70" t="s">
        <v>83</v>
      </c>
      <c r="S78" s="70" t="s">
        <v>83</v>
      </c>
      <c r="T78" s="70" t="s">
        <v>83</v>
      </c>
      <c r="U78" s="70"/>
      <c r="V78" s="38">
        <v>0.01</v>
      </c>
      <c r="W78" s="35"/>
      <c r="X78" s="38">
        <v>0.01</v>
      </c>
      <c r="Y78" s="35">
        <v>1</v>
      </c>
      <c r="Z78" s="38">
        <v>0.01</v>
      </c>
      <c r="AA78" s="35">
        <v>1</v>
      </c>
      <c r="AB78" s="38">
        <v>0.01</v>
      </c>
      <c r="AC78" s="35">
        <v>1</v>
      </c>
      <c r="AD78" s="79">
        <f t="shared" si="6"/>
        <v>0.01</v>
      </c>
      <c r="AE78" s="79">
        <f t="shared" si="7"/>
        <v>0.01</v>
      </c>
      <c r="AF78" s="82"/>
      <c r="AG78" s="80"/>
      <c r="AH78" s="80"/>
      <c r="AI78" s="80"/>
      <c r="AJ78" s="80"/>
      <c r="AK78" s="80" t="s">
        <v>603</v>
      </c>
      <c r="AL78" s="80" t="s">
        <v>107</v>
      </c>
      <c r="AM78" s="80" t="s">
        <v>88</v>
      </c>
      <c r="AN78" s="80" t="s">
        <v>604</v>
      </c>
      <c r="AO78" s="80" t="s">
        <v>605</v>
      </c>
      <c r="AP78" s="89">
        <v>45904</v>
      </c>
      <c r="AQ78" s="70" t="s">
        <v>599</v>
      </c>
      <c r="AR78" s="248" t="s">
        <v>606</v>
      </c>
      <c r="AS78" s="80"/>
      <c r="AT78" s="80" t="s">
        <v>1109</v>
      </c>
      <c r="AU78" s="80" t="s">
        <v>1110</v>
      </c>
      <c r="AV78" s="80" t="s">
        <v>1111</v>
      </c>
      <c r="AW78" s="80" t="s">
        <v>1112</v>
      </c>
      <c r="AX78" s="80"/>
      <c r="AY78" s="80"/>
      <c r="AZ78" s="80"/>
      <c r="BA78" s="80"/>
      <c r="BB78" s="80" t="s">
        <v>605</v>
      </c>
      <c r="BC78" s="89">
        <v>45904</v>
      </c>
      <c r="BD78" s="70" t="s">
        <v>599</v>
      </c>
      <c r="BE78" s="248" t="s">
        <v>606</v>
      </c>
      <c r="BF78" s="80"/>
      <c r="BG78" s="111" t="s">
        <v>1361</v>
      </c>
      <c r="BH78" s="111" t="s">
        <v>886</v>
      </c>
      <c r="BI78" s="111" t="s">
        <v>1362</v>
      </c>
      <c r="BJ78" s="111" t="s">
        <v>1363</v>
      </c>
      <c r="BK78" s="99" t="s">
        <v>607</v>
      </c>
      <c r="BL78" s="89">
        <v>46007</v>
      </c>
      <c r="BM78" s="70" t="s">
        <v>599</v>
      </c>
      <c r="BN78" s="248" t="s">
        <v>585</v>
      </c>
      <c r="BO78" s="80"/>
      <c r="BP78" s="111" t="s">
        <v>1485</v>
      </c>
      <c r="BQ78" s="111" t="s">
        <v>1210</v>
      </c>
      <c r="BR78" s="111" t="s">
        <v>1486</v>
      </c>
      <c r="BS78" s="111" t="s">
        <v>1487</v>
      </c>
      <c r="BT78" s="80" t="s">
        <v>1928</v>
      </c>
      <c r="BU78" s="293">
        <v>1</v>
      </c>
      <c r="BV78" s="70" t="s">
        <v>860</v>
      </c>
      <c r="BW78" s="82" t="s">
        <v>1929</v>
      </c>
    </row>
    <row r="79" spans="1:75" s="49" customFormat="1" ht="100" customHeight="1" x14ac:dyDescent="0.15">
      <c r="A79" s="69">
        <v>70</v>
      </c>
      <c r="B79" s="70" t="s">
        <v>573</v>
      </c>
      <c r="C79" s="70" t="s">
        <v>574</v>
      </c>
      <c r="D79" s="70" t="s">
        <v>575</v>
      </c>
      <c r="E79" s="70" t="s">
        <v>576</v>
      </c>
      <c r="F79" s="103" t="s">
        <v>608</v>
      </c>
      <c r="G79" s="103" t="s">
        <v>609</v>
      </c>
      <c r="H79" s="110">
        <v>1</v>
      </c>
      <c r="I79" s="72" t="s">
        <v>77</v>
      </c>
      <c r="J79" s="74"/>
      <c r="K79" s="70" t="s">
        <v>563</v>
      </c>
      <c r="L79" s="87"/>
      <c r="M79" s="87"/>
      <c r="N79" s="76" t="s">
        <v>128</v>
      </c>
      <c r="O79" s="76" t="s">
        <v>129</v>
      </c>
      <c r="P79" s="90" t="s">
        <v>154</v>
      </c>
      <c r="Q79" s="70"/>
      <c r="R79" s="70" t="s">
        <v>83</v>
      </c>
      <c r="S79" s="70" t="s">
        <v>83</v>
      </c>
      <c r="T79" s="70" t="s">
        <v>83</v>
      </c>
      <c r="U79" s="70"/>
      <c r="V79" s="38">
        <v>0.01</v>
      </c>
      <c r="W79" s="35"/>
      <c r="X79" s="38">
        <v>0.01</v>
      </c>
      <c r="Y79" s="35">
        <v>1</v>
      </c>
      <c r="Z79" s="38">
        <v>0.01</v>
      </c>
      <c r="AA79" s="35">
        <v>1</v>
      </c>
      <c r="AB79" s="38">
        <v>0.01</v>
      </c>
      <c r="AC79" s="35">
        <v>1</v>
      </c>
      <c r="AD79" s="79">
        <f t="shared" si="6"/>
        <v>0.01</v>
      </c>
      <c r="AE79" s="79">
        <f t="shared" si="7"/>
        <v>0.01</v>
      </c>
      <c r="AF79" s="82"/>
      <c r="AG79" s="80"/>
      <c r="AH79" s="80"/>
      <c r="AI79" s="80"/>
      <c r="AJ79" s="80"/>
      <c r="AK79" s="80" t="s">
        <v>610</v>
      </c>
      <c r="AL79" s="80" t="s">
        <v>107</v>
      </c>
      <c r="AM79" s="80" t="s">
        <v>88</v>
      </c>
      <c r="AN79" s="80" t="s">
        <v>611</v>
      </c>
      <c r="AO79" s="80" t="s">
        <v>612</v>
      </c>
      <c r="AP79" s="89">
        <v>45904</v>
      </c>
      <c r="AQ79" s="80" t="s">
        <v>1085</v>
      </c>
      <c r="AR79" s="248" t="s">
        <v>613</v>
      </c>
      <c r="AS79" s="80"/>
      <c r="AT79" s="80" t="s">
        <v>1113</v>
      </c>
      <c r="AU79" s="80" t="s">
        <v>1114</v>
      </c>
      <c r="AV79" s="80" t="s">
        <v>1115</v>
      </c>
      <c r="AW79" s="80" t="s">
        <v>1116</v>
      </c>
      <c r="AX79" s="80"/>
      <c r="AY79" s="80"/>
      <c r="AZ79" s="80"/>
      <c r="BA79" s="80"/>
      <c r="BB79" s="80" t="s">
        <v>612</v>
      </c>
      <c r="BC79" s="89">
        <v>45904</v>
      </c>
      <c r="BD79" s="80" t="s">
        <v>1085</v>
      </c>
      <c r="BE79" s="248" t="s">
        <v>613</v>
      </c>
      <c r="BF79" s="80"/>
      <c r="BG79" s="111" t="s">
        <v>1364</v>
      </c>
      <c r="BH79" s="111" t="s">
        <v>1272</v>
      </c>
      <c r="BI79" s="111" t="s">
        <v>1365</v>
      </c>
      <c r="BJ79" s="111" t="s">
        <v>1366</v>
      </c>
      <c r="BK79" s="99" t="s">
        <v>1086</v>
      </c>
      <c r="BL79" s="89">
        <v>46007</v>
      </c>
      <c r="BM79" s="70" t="s">
        <v>599</v>
      </c>
      <c r="BN79" s="248" t="s">
        <v>585</v>
      </c>
      <c r="BO79" s="80"/>
      <c r="BP79" s="111" t="s">
        <v>1488</v>
      </c>
      <c r="BQ79" s="111" t="s">
        <v>1210</v>
      </c>
      <c r="BR79" s="111" t="s">
        <v>1489</v>
      </c>
      <c r="BS79" s="111" t="s">
        <v>1490</v>
      </c>
      <c r="BT79" s="80" t="s">
        <v>1930</v>
      </c>
      <c r="BU79" s="293">
        <v>1</v>
      </c>
      <c r="BV79" s="70" t="s">
        <v>1826</v>
      </c>
      <c r="BW79" s="82" t="s">
        <v>1931</v>
      </c>
    </row>
    <row r="80" spans="1:75" s="49" customFormat="1" ht="100" customHeight="1" x14ac:dyDescent="0.15">
      <c r="A80" s="69">
        <v>71</v>
      </c>
      <c r="B80" s="70" t="s">
        <v>573</v>
      </c>
      <c r="C80" s="70" t="s">
        <v>574</v>
      </c>
      <c r="D80" s="70" t="s">
        <v>575</v>
      </c>
      <c r="E80" s="70" t="s">
        <v>576</v>
      </c>
      <c r="F80" s="103" t="s">
        <v>614</v>
      </c>
      <c r="G80" s="103" t="s">
        <v>615</v>
      </c>
      <c r="H80" s="110">
        <v>1</v>
      </c>
      <c r="I80" s="72" t="s">
        <v>77</v>
      </c>
      <c r="J80" s="74"/>
      <c r="K80" s="70" t="s">
        <v>563</v>
      </c>
      <c r="L80" s="87"/>
      <c r="M80" s="87"/>
      <c r="N80" s="76" t="s">
        <v>128</v>
      </c>
      <c r="O80" s="76" t="s">
        <v>129</v>
      </c>
      <c r="P80" s="90" t="s">
        <v>154</v>
      </c>
      <c r="Q80" s="70"/>
      <c r="R80" s="70" t="s">
        <v>83</v>
      </c>
      <c r="S80" s="70" t="s">
        <v>83</v>
      </c>
      <c r="T80" s="70" t="s">
        <v>83</v>
      </c>
      <c r="U80" s="70"/>
      <c r="V80" s="38">
        <v>0.01</v>
      </c>
      <c r="W80" s="35"/>
      <c r="X80" s="38">
        <v>0.01</v>
      </c>
      <c r="Y80" s="35">
        <v>1</v>
      </c>
      <c r="Z80" s="38">
        <v>0.01</v>
      </c>
      <c r="AA80" s="35">
        <v>1</v>
      </c>
      <c r="AB80" s="38">
        <v>0.01</v>
      </c>
      <c r="AC80" s="35">
        <v>1</v>
      </c>
      <c r="AD80" s="79">
        <f t="shared" si="6"/>
        <v>0.01</v>
      </c>
      <c r="AE80" s="79">
        <f t="shared" si="7"/>
        <v>0.01</v>
      </c>
      <c r="AF80" s="82"/>
      <c r="AG80" s="80"/>
      <c r="AH80" s="80"/>
      <c r="AI80" s="80"/>
      <c r="AJ80" s="80"/>
      <c r="AK80" s="80" t="s">
        <v>616</v>
      </c>
      <c r="AL80" s="80" t="s">
        <v>107</v>
      </c>
      <c r="AM80" s="80" t="s">
        <v>88</v>
      </c>
      <c r="AN80" s="80" t="s">
        <v>617</v>
      </c>
      <c r="AO80" s="80" t="s">
        <v>618</v>
      </c>
      <c r="AP80" s="89">
        <v>45904</v>
      </c>
      <c r="AQ80" s="80" t="s">
        <v>1087</v>
      </c>
      <c r="AR80" s="248" t="s">
        <v>619</v>
      </c>
      <c r="AS80" s="80"/>
      <c r="AT80" s="80" t="s">
        <v>1117</v>
      </c>
      <c r="AU80" s="80" t="s">
        <v>1118</v>
      </c>
      <c r="AV80" s="80" t="s">
        <v>1119</v>
      </c>
      <c r="AW80" s="80" t="s">
        <v>1120</v>
      </c>
      <c r="AX80" s="80"/>
      <c r="AY80" s="80"/>
      <c r="AZ80" s="80"/>
      <c r="BA80" s="80"/>
      <c r="BB80" s="80" t="s">
        <v>618</v>
      </c>
      <c r="BC80" s="89">
        <v>45904</v>
      </c>
      <c r="BD80" s="80" t="s">
        <v>1087</v>
      </c>
      <c r="BE80" s="248" t="s">
        <v>619</v>
      </c>
      <c r="BF80" s="80"/>
      <c r="BG80" s="111" t="s">
        <v>1367</v>
      </c>
      <c r="BH80" s="111" t="s">
        <v>1277</v>
      </c>
      <c r="BI80" s="111" t="s">
        <v>1368</v>
      </c>
      <c r="BJ80" s="111" t="s">
        <v>1369</v>
      </c>
      <c r="BK80" s="99" t="s">
        <v>620</v>
      </c>
      <c r="BL80" s="89">
        <v>46007</v>
      </c>
      <c r="BM80" s="70" t="s">
        <v>599</v>
      </c>
      <c r="BN80" s="248" t="s">
        <v>585</v>
      </c>
      <c r="BO80" s="80"/>
      <c r="BP80" s="111" t="s">
        <v>1491</v>
      </c>
      <c r="BQ80" s="111" t="s">
        <v>1210</v>
      </c>
      <c r="BR80" s="111" t="s">
        <v>1492</v>
      </c>
      <c r="BS80" s="111" t="s">
        <v>1493</v>
      </c>
      <c r="BT80" s="80" t="s">
        <v>1932</v>
      </c>
      <c r="BU80" s="293">
        <v>1</v>
      </c>
      <c r="BV80" s="70" t="s">
        <v>1826</v>
      </c>
      <c r="BW80" s="82" t="s">
        <v>1933</v>
      </c>
    </row>
    <row r="81" spans="1:75" s="49" customFormat="1" ht="153.75" customHeight="1" x14ac:dyDescent="0.15">
      <c r="A81" s="69">
        <v>72</v>
      </c>
      <c r="B81" s="70" t="s">
        <v>573</v>
      </c>
      <c r="C81" s="70" t="s">
        <v>574</v>
      </c>
      <c r="D81" s="70" t="s">
        <v>575</v>
      </c>
      <c r="E81" s="70" t="s">
        <v>576</v>
      </c>
      <c r="F81" s="103" t="s">
        <v>621</v>
      </c>
      <c r="G81" s="103" t="s">
        <v>622</v>
      </c>
      <c r="H81" s="110">
        <v>1</v>
      </c>
      <c r="I81" s="72" t="s">
        <v>77</v>
      </c>
      <c r="J81" s="74"/>
      <c r="K81" s="70" t="s">
        <v>563</v>
      </c>
      <c r="L81" s="87"/>
      <c r="M81" s="87"/>
      <c r="N81" s="76" t="s">
        <v>128</v>
      </c>
      <c r="O81" s="76" t="s">
        <v>129</v>
      </c>
      <c r="P81" s="90" t="s">
        <v>154</v>
      </c>
      <c r="Q81" s="70"/>
      <c r="R81" s="70" t="s">
        <v>83</v>
      </c>
      <c r="S81" s="70" t="s">
        <v>83</v>
      </c>
      <c r="T81" s="70" t="s">
        <v>83</v>
      </c>
      <c r="U81" s="70"/>
      <c r="V81" s="38">
        <v>0.01</v>
      </c>
      <c r="W81" s="35"/>
      <c r="X81" s="38">
        <v>0.01</v>
      </c>
      <c r="Y81" s="35">
        <v>1</v>
      </c>
      <c r="Z81" s="38">
        <v>0.01</v>
      </c>
      <c r="AA81" s="35">
        <v>1</v>
      </c>
      <c r="AB81" s="38">
        <v>0.01</v>
      </c>
      <c r="AC81" s="35">
        <v>1</v>
      </c>
      <c r="AD81" s="79">
        <f t="shared" si="6"/>
        <v>0.01</v>
      </c>
      <c r="AE81" s="79">
        <f t="shared" si="7"/>
        <v>0.01</v>
      </c>
      <c r="AF81" s="82"/>
      <c r="AG81" s="80"/>
      <c r="AH81" s="80"/>
      <c r="AI81" s="80"/>
      <c r="AJ81" s="80"/>
      <c r="AK81" s="80" t="s">
        <v>623</v>
      </c>
      <c r="AL81" s="80" t="s">
        <v>107</v>
      </c>
      <c r="AM81" s="80" t="s">
        <v>88</v>
      </c>
      <c r="AN81" s="80" t="s">
        <v>624</v>
      </c>
      <c r="AO81" s="80" t="s">
        <v>625</v>
      </c>
      <c r="AP81" s="89">
        <v>45904</v>
      </c>
      <c r="AQ81" s="70" t="s">
        <v>599</v>
      </c>
      <c r="AR81" s="248" t="s">
        <v>626</v>
      </c>
      <c r="AS81" s="80"/>
      <c r="AT81" s="80" t="s">
        <v>1121</v>
      </c>
      <c r="AU81" s="80" t="s">
        <v>1122</v>
      </c>
      <c r="AV81" s="80" t="s">
        <v>1123</v>
      </c>
      <c r="AW81" s="80" t="s">
        <v>1124</v>
      </c>
      <c r="AX81" s="80"/>
      <c r="AY81" s="80"/>
      <c r="AZ81" s="80"/>
      <c r="BA81" s="80"/>
      <c r="BB81" s="80" t="s">
        <v>625</v>
      </c>
      <c r="BC81" s="89">
        <v>45904</v>
      </c>
      <c r="BD81" s="70" t="s">
        <v>599</v>
      </c>
      <c r="BE81" s="248" t="s">
        <v>626</v>
      </c>
      <c r="BF81" s="80"/>
      <c r="BG81" s="111" t="s">
        <v>1370</v>
      </c>
      <c r="BH81" s="111" t="s">
        <v>1371</v>
      </c>
      <c r="BI81" s="111" t="s">
        <v>1372</v>
      </c>
      <c r="BJ81" s="111" t="s">
        <v>1373</v>
      </c>
      <c r="BK81" s="80" t="s">
        <v>627</v>
      </c>
      <c r="BL81" s="89">
        <v>46007</v>
      </c>
      <c r="BM81" s="70" t="s">
        <v>599</v>
      </c>
      <c r="BN81" s="248" t="s">
        <v>585</v>
      </c>
      <c r="BO81" s="80"/>
      <c r="BP81" s="111" t="s">
        <v>1494</v>
      </c>
      <c r="BQ81" s="111" t="s">
        <v>1210</v>
      </c>
      <c r="BR81" s="111" t="s">
        <v>1495</v>
      </c>
      <c r="BS81" s="111" t="s">
        <v>1496</v>
      </c>
      <c r="BT81" s="80" t="s">
        <v>1934</v>
      </c>
      <c r="BU81" s="293">
        <v>1</v>
      </c>
      <c r="BV81" s="70" t="s">
        <v>860</v>
      </c>
      <c r="BW81" s="82" t="s">
        <v>1935</v>
      </c>
    </row>
    <row r="82" spans="1:75" s="49" customFormat="1" ht="100" customHeight="1" x14ac:dyDescent="0.15">
      <c r="A82" s="69">
        <v>73</v>
      </c>
      <c r="B82" s="70" t="s">
        <v>573</v>
      </c>
      <c r="C82" s="70" t="s">
        <v>574</v>
      </c>
      <c r="D82" s="70" t="s">
        <v>575</v>
      </c>
      <c r="E82" s="70" t="s">
        <v>576</v>
      </c>
      <c r="F82" s="103" t="s">
        <v>628</v>
      </c>
      <c r="G82" s="113" t="s">
        <v>629</v>
      </c>
      <c r="H82" s="110">
        <v>1</v>
      </c>
      <c r="I82" s="72" t="s">
        <v>77</v>
      </c>
      <c r="J82" s="74"/>
      <c r="K82" s="70" t="s">
        <v>563</v>
      </c>
      <c r="L82" s="87"/>
      <c r="M82" s="87"/>
      <c r="N82" s="76" t="s">
        <v>128</v>
      </c>
      <c r="O82" s="76" t="s">
        <v>129</v>
      </c>
      <c r="P82" s="90" t="s">
        <v>154</v>
      </c>
      <c r="Q82" s="70"/>
      <c r="R82" s="70" t="s">
        <v>83</v>
      </c>
      <c r="S82" s="70" t="s">
        <v>83</v>
      </c>
      <c r="T82" s="70" t="s">
        <v>83</v>
      </c>
      <c r="U82" s="70"/>
      <c r="V82" s="38">
        <v>0.01</v>
      </c>
      <c r="W82" s="35"/>
      <c r="X82" s="38">
        <v>0.01</v>
      </c>
      <c r="Y82" s="35">
        <v>1</v>
      </c>
      <c r="Z82" s="38">
        <v>0.01</v>
      </c>
      <c r="AA82" s="35">
        <v>1</v>
      </c>
      <c r="AB82" s="38">
        <v>0.01</v>
      </c>
      <c r="AC82" s="35">
        <v>1</v>
      </c>
      <c r="AD82" s="79">
        <f t="shared" si="6"/>
        <v>0.01</v>
      </c>
      <c r="AE82" s="79">
        <f t="shared" si="7"/>
        <v>0.01</v>
      </c>
      <c r="AF82" s="82"/>
      <c r="AG82" s="80"/>
      <c r="AH82" s="80"/>
      <c r="AI82" s="80"/>
      <c r="AJ82" s="80"/>
      <c r="AK82" s="80"/>
      <c r="AL82" s="80"/>
      <c r="AM82" s="80"/>
      <c r="AN82" s="80"/>
      <c r="AO82" s="80" t="s">
        <v>1088</v>
      </c>
      <c r="AP82" s="89">
        <v>45904</v>
      </c>
      <c r="AQ82" s="70" t="s">
        <v>599</v>
      </c>
      <c r="AR82" s="248" t="s">
        <v>630</v>
      </c>
      <c r="AS82" s="80"/>
      <c r="AT82" s="80" t="s">
        <v>1125</v>
      </c>
      <c r="AU82" s="80" t="s">
        <v>1126</v>
      </c>
      <c r="AV82" s="80" t="s">
        <v>1127</v>
      </c>
      <c r="AW82" s="80" t="s">
        <v>1128</v>
      </c>
      <c r="AX82" s="80"/>
      <c r="AY82" s="80"/>
      <c r="AZ82" s="80"/>
      <c r="BA82" s="80"/>
      <c r="BB82" s="80" t="s">
        <v>1088</v>
      </c>
      <c r="BC82" s="89">
        <v>45904</v>
      </c>
      <c r="BD82" s="70" t="s">
        <v>599</v>
      </c>
      <c r="BE82" s="248" t="s">
        <v>630</v>
      </c>
      <c r="BF82" s="80"/>
      <c r="BG82" s="111" t="s">
        <v>1374</v>
      </c>
      <c r="BH82" s="111" t="s">
        <v>1304</v>
      </c>
      <c r="BI82" s="111" t="s">
        <v>1375</v>
      </c>
      <c r="BJ82" s="111" t="s">
        <v>1376</v>
      </c>
      <c r="BK82" s="80" t="s">
        <v>631</v>
      </c>
      <c r="BL82" s="89">
        <v>46007</v>
      </c>
      <c r="BM82" s="70" t="s">
        <v>599</v>
      </c>
      <c r="BN82" s="248" t="s">
        <v>593</v>
      </c>
      <c r="BO82" s="80"/>
      <c r="BP82" s="111" t="s">
        <v>1497</v>
      </c>
      <c r="BQ82" s="111" t="s">
        <v>1210</v>
      </c>
      <c r="BR82" s="111" t="s">
        <v>1498</v>
      </c>
      <c r="BS82" s="111" t="s">
        <v>1499</v>
      </c>
      <c r="BT82" s="80" t="s">
        <v>1930</v>
      </c>
      <c r="BU82" s="293">
        <v>1</v>
      </c>
      <c r="BV82" s="70" t="s">
        <v>1826</v>
      </c>
      <c r="BW82" s="82" t="s">
        <v>1931</v>
      </c>
    </row>
    <row r="83" spans="1:75" s="49" customFormat="1" ht="100" customHeight="1" x14ac:dyDescent="0.15">
      <c r="A83" s="69">
        <v>74</v>
      </c>
      <c r="B83" s="70" t="s">
        <v>573</v>
      </c>
      <c r="C83" s="70" t="s">
        <v>574</v>
      </c>
      <c r="D83" s="70" t="s">
        <v>575</v>
      </c>
      <c r="E83" s="70" t="s">
        <v>576</v>
      </c>
      <c r="F83" s="103" t="s">
        <v>632</v>
      </c>
      <c r="G83" s="103" t="s">
        <v>633</v>
      </c>
      <c r="H83" s="110">
        <v>1</v>
      </c>
      <c r="I83" s="72" t="s">
        <v>77</v>
      </c>
      <c r="J83" s="74"/>
      <c r="K83" s="70" t="s">
        <v>563</v>
      </c>
      <c r="L83" s="87"/>
      <c r="M83" s="87"/>
      <c r="N83" s="76" t="s">
        <v>128</v>
      </c>
      <c r="O83" s="76" t="s">
        <v>129</v>
      </c>
      <c r="P83" s="90" t="s">
        <v>154</v>
      </c>
      <c r="Q83" s="70"/>
      <c r="R83" s="70" t="s">
        <v>83</v>
      </c>
      <c r="S83" s="70" t="s">
        <v>83</v>
      </c>
      <c r="T83" s="70" t="s">
        <v>83</v>
      </c>
      <c r="U83" s="70"/>
      <c r="V83" s="38">
        <v>0.01</v>
      </c>
      <c r="W83" s="35"/>
      <c r="X83" s="38">
        <v>0.01</v>
      </c>
      <c r="Y83" s="35">
        <v>1</v>
      </c>
      <c r="Z83" s="38">
        <v>0.01</v>
      </c>
      <c r="AA83" s="35">
        <v>1</v>
      </c>
      <c r="AB83" s="38">
        <v>0.01</v>
      </c>
      <c r="AC83" s="35">
        <v>1</v>
      </c>
      <c r="AD83" s="79">
        <f t="shared" si="6"/>
        <v>0.01</v>
      </c>
      <c r="AE83" s="79">
        <f t="shared" si="7"/>
        <v>0.01</v>
      </c>
      <c r="AF83" s="82"/>
      <c r="AG83" s="80"/>
      <c r="AH83" s="80"/>
      <c r="AI83" s="80"/>
      <c r="AJ83" s="80"/>
      <c r="AK83" s="80" t="s">
        <v>634</v>
      </c>
      <c r="AL83" s="80" t="s">
        <v>107</v>
      </c>
      <c r="AM83" s="80" t="s">
        <v>88</v>
      </c>
      <c r="AN83" s="80" t="s">
        <v>635</v>
      </c>
      <c r="AO83" s="80" t="s">
        <v>1089</v>
      </c>
      <c r="AP83" s="89">
        <v>45904</v>
      </c>
      <c r="AQ83" s="70" t="s">
        <v>599</v>
      </c>
      <c r="AR83" s="248" t="s">
        <v>630</v>
      </c>
      <c r="AS83" s="80"/>
      <c r="AT83" s="80" t="s">
        <v>1129</v>
      </c>
      <c r="AU83" s="80" t="s">
        <v>1130</v>
      </c>
      <c r="AV83" s="80" t="s">
        <v>1131</v>
      </c>
      <c r="AW83" s="80" t="s">
        <v>1132</v>
      </c>
      <c r="AX83" s="80"/>
      <c r="AY83" s="80"/>
      <c r="AZ83" s="80"/>
      <c r="BA83" s="80"/>
      <c r="BB83" s="80" t="s">
        <v>1089</v>
      </c>
      <c r="BC83" s="89">
        <v>45904</v>
      </c>
      <c r="BD83" s="70" t="s">
        <v>599</v>
      </c>
      <c r="BE83" s="248" t="s">
        <v>630</v>
      </c>
      <c r="BF83" s="80"/>
      <c r="BG83" s="111" t="s">
        <v>1377</v>
      </c>
      <c r="BH83" s="111" t="s">
        <v>1304</v>
      </c>
      <c r="BI83" s="111" t="s">
        <v>1378</v>
      </c>
      <c r="BJ83" s="111" t="s">
        <v>1379</v>
      </c>
      <c r="BK83" s="80" t="s">
        <v>636</v>
      </c>
      <c r="BL83" s="89">
        <v>46007</v>
      </c>
      <c r="BM83" s="70" t="s">
        <v>599</v>
      </c>
      <c r="BN83" s="248" t="s">
        <v>593</v>
      </c>
      <c r="BO83" s="80"/>
      <c r="BP83" s="111" t="s">
        <v>1500</v>
      </c>
      <c r="BQ83" s="111" t="s">
        <v>1210</v>
      </c>
      <c r="BR83" s="111" t="s">
        <v>1501</v>
      </c>
      <c r="BS83" s="111" t="s">
        <v>1502</v>
      </c>
      <c r="BT83" s="111" t="s">
        <v>1500</v>
      </c>
      <c r="BU83" s="293">
        <v>1</v>
      </c>
      <c r="BV83" s="70" t="s">
        <v>860</v>
      </c>
      <c r="BW83" s="82" t="s">
        <v>1936</v>
      </c>
    </row>
    <row r="84" spans="1:75" s="49" customFormat="1" ht="100" customHeight="1" x14ac:dyDescent="0.15">
      <c r="A84" s="69">
        <v>75</v>
      </c>
      <c r="B84" s="70" t="s">
        <v>573</v>
      </c>
      <c r="C84" s="70" t="s">
        <v>574</v>
      </c>
      <c r="D84" s="70" t="s">
        <v>575</v>
      </c>
      <c r="E84" s="70" t="s">
        <v>576</v>
      </c>
      <c r="F84" s="103" t="s">
        <v>637</v>
      </c>
      <c r="G84" s="103" t="s">
        <v>638</v>
      </c>
      <c r="H84" s="110">
        <v>1</v>
      </c>
      <c r="I84" s="72" t="s">
        <v>77</v>
      </c>
      <c r="J84" s="74"/>
      <c r="K84" s="70" t="s">
        <v>563</v>
      </c>
      <c r="L84" s="87"/>
      <c r="M84" s="87"/>
      <c r="N84" s="76" t="s">
        <v>128</v>
      </c>
      <c r="O84" s="76" t="s">
        <v>129</v>
      </c>
      <c r="P84" s="90" t="s">
        <v>154</v>
      </c>
      <c r="Q84" s="70"/>
      <c r="R84" s="70" t="s">
        <v>83</v>
      </c>
      <c r="S84" s="70" t="s">
        <v>83</v>
      </c>
      <c r="T84" s="70" t="s">
        <v>83</v>
      </c>
      <c r="U84" s="70"/>
      <c r="V84" s="38">
        <v>0.01</v>
      </c>
      <c r="W84" s="35"/>
      <c r="X84" s="38">
        <v>0.01</v>
      </c>
      <c r="Y84" s="35">
        <v>1</v>
      </c>
      <c r="Z84" s="38">
        <v>0.01</v>
      </c>
      <c r="AA84" s="35">
        <v>1</v>
      </c>
      <c r="AB84" s="38">
        <v>0.01</v>
      </c>
      <c r="AC84" s="35">
        <v>1</v>
      </c>
      <c r="AD84" s="79">
        <f t="shared" si="6"/>
        <v>0.01</v>
      </c>
      <c r="AE84" s="79">
        <f t="shared" si="7"/>
        <v>0.01</v>
      </c>
      <c r="AF84" s="82"/>
      <c r="AG84" s="80"/>
      <c r="AH84" s="80"/>
      <c r="AI84" s="80"/>
      <c r="AJ84" s="80"/>
      <c r="AK84" s="80" t="s">
        <v>639</v>
      </c>
      <c r="AL84" s="80" t="s">
        <v>107</v>
      </c>
      <c r="AM84" s="80" t="s">
        <v>88</v>
      </c>
      <c r="AN84" s="80" t="s">
        <v>640</v>
      </c>
      <c r="AO84" s="80" t="s">
        <v>1090</v>
      </c>
      <c r="AP84" s="89">
        <v>45904</v>
      </c>
      <c r="AQ84" s="70" t="s">
        <v>599</v>
      </c>
      <c r="AR84" s="248" t="s">
        <v>630</v>
      </c>
      <c r="AS84" s="80"/>
      <c r="AT84" s="80" t="s">
        <v>1133</v>
      </c>
      <c r="AU84" s="80" t="s">
        <v>1134</v>
      </c>
      <c r="AV84" s="80" t="s">
        <v>1135</v>
      </c>
      <c r="AW84" s="80" t="s">
        <v>1136</v>
      </c>
      <c r="AX84" s="80"/>
      <c r="AY84" s="80"/>
      <c r="AZ84" s="80"/>
      <c r="BA84" s="80"/>
      <c r="BB84" s="80" t="s">
        <v>1090</v>
      </c>
      <c r="BC84" s="89">
        <v>45904</v>
      </c>
      <c r="BD84" s="70" t="s">
        <v>599</v>
      </c>
      <c r="BE84" s="248" t="s">
        <v>630</v>
      </c>
      <c r="BF84" s="80"/>
      <c r="BG84" s="111" t="s">
        <v>1380</v>
      </c>
      <c r="BH84" s="111" t="s">
        <v>886</v>
      </c>
      <c r="BI84" s="111" t="s">
        <v>1381</v>
      </c>
      <c r="BJ84" s="111" t="s">
        <v>1382</v>
      </c>
      <c r="BK84" s="80" t="s">
        <v>641</v>
      </c>
      <c r="BL84" s="89">
        <v>46007</v>
      </c>
      <c r="BM84" s="70" t="s">
        <v>599</v>
      </c>
      <c r="BN84" s="248" t="s">
        <v>593</v>
      </c>
      <c r="BO84" s="80"/>
      <c r="BP84" s="111" t="s">
        <v>1503</v>
      </c>
      <c r="BQ84" s="111" t="s">
        <v>1210</v>
      </c>
      <c r="BR84" s="111" t="s">
        <v>1504</v>
      </c>
      <c r="BS84" s="111" t="s">
        <v>1505</v>
      </c>
      <c r="BT84" s="103" t="s">
        <v>1503</v>
      </c>
      <c r="BU84" s="293">
        <v>1</v>
      </c>
      <c r="BV84" s="70" t="s">
        <v>860</v>
      </c>
      <c r="BW84" s="82" t="s">
        <v>1937</v>
      </c>
    </row>
    <row r="85" spans="1:75" s="49" customFormat="1" ht="100" customHeight="1" x14ac:dyDescent="0.15">
      <c r="A85" s="69">
        <v>76</v>
      </c>
      <c r="B85" s="70" t="s">
        <v>573</v>
      </c>
      <c r="C85" s="70" t="s">
        <v>642</v>
      </c>
      <c r="D85" s="70" t="s">
        <v>575</v>
      </c>
      <c r="E85" s="70" t="s">
        <v>643</v>
      </c>
      <c r="F85" s="103" t="s">
        <v>644</v>
      </c>
      <c r="G85" s="103" t="s">
        <v>645</v>
      </c>
      <c r="H85" s="110">
        <v>1</v>
      </c>
      <c r="I85" s="72" t="s">
        <v>77</v>
      </c>
      <c r="J85" s="74"/>
      <c r="K85" s="70" t="s">
        <v>563</v>
      </c>
      <c r="L85" s="87"/>
      <c r="M85" s="87"/>
      <c r="N85" s="76" t="s">
        <v>128</v>
      </c>
      <c r="O85" s="76" t="s">
        <v>211</v>
      </c>
      <c r="P85" s="90" t="s">
        <v>154</v>
      </c>
      <c r="Q85" s="70"/>
      <c r="R85" s="70" t="s">
        <v>83</v>
      </c>
      <c r="S85" s="70" t="s">
        <v>83</v>
      </c>
      <c r="T85" s="70" t="s">
        <v>83</v>
      </c>
      <c r="U85" s="70"/>
      <c r="V85" s="38">
        <v>1</v>
      </c>
      <c r="W85" s="35"/>
      <c r="X85" s="33"/>
      <c r="Y85" s="35"/>
      <c r="Z85" s="33"/>
      <c r="AA85" s="35"/>
      <c r="AB85" s="33"/>
      <c r="AC85" s="35"/>
      <c r="AD85" s="79">
        <f t="shared" si="6"/>
        <v>0</v>
      </c>
      <c r="AE85" s="79">
        <f t="shared" si="7"/>
        <v>0</v>
      </c>
      <c r="AF85" s="82"/>
      <c r="AG85" s="80"/>
      <c r="AH85" s="80"/>
      <c r="AI85" s="80"/>
      <c r="AJ85" s="80"/>
      <c r="AK85" s="80" t="s">
        <v>646</v>
      </c>
      <c r="AL85" s="80" t="s">
        <v>87</v>
      </c>
      <c r="AM85" s="80" t="s">
        <v>88</v>
      </c>
      <c r="AN85" s="80" t="s">
        <v>647</v>
      </c>
      <c r="AO85" s="80" t="s">
        <v>1091</v>
      </c>
      <c r="AP85" s="89">
        <v>45904</v>
      </c>
      <c r="AQ85" s="70" t="s">
        <v>599</v>
      </c>
      <c r="AR85" s="248" t="s">
        <v>648</v>
      </c>
      <c r="AS85" s="80"/>
      <c r="AT85" s="80" t="s">
        <v>1137</v>
      </c>
      <c r="AU85" s="80" t="s">
        <v>1138</v>
      </c>
      <c r="AV85" s="80" t="s">
        <v>1139</v>
      </c>
      <c r="AW85" s="80" t="s">
        <v>1140</v>
      </c>
      <c r="AX85" s="80"/>
      <c r="AY85" s="80"/>
      <c r="AZ85" s="80"/>
      <c r="BA85" s="80"/>
      <c r="BB85" s="80" t="s">
        <v>1091</v>
      </c>
      <c r="BC85" s="89">
        <v>45904</v>
      </c>
      <c r="BD85" s="70" t="s">
        <v>599</v>
      </c>
      <c r="BE85" s="248" t="s">
        <v>648</v>
      </c>
      <c r="BF85" s="80"/>
      <c r="BG85" s="111" t="s">
        <v>1383</v>
      </c>
      <c r="BH85" s="111" t="s">
        <v>886</v>
      </c>
      <c r="BI85" s="111" t="s">
        <v>1384</v>
      </c>
      <c r="BJ85" s="111" t="s">
        <v>1385</v>
      </c>
      <c r="BK85" s="80" t="s">
        <v>649</v>
      </c>
      <c r="BL85" s="89">
        <v>46007</v>
      </c>
      <c r="BM85" s="70" t="s">
        <v>599</v>
      </c>
      <c r="BN85" s="248" t="s">
        <v>585</v>
      </c>
      <c r="BO85" s="80"/>
      <c r="BP85" s="111" t="s">
        <v>1506</v>
      </c>
      <c r="BQ85" s="111" t="s">
        <v>1210</v>
      </c>
      <c r="BR85" s="111" t="s">
        <v>1507</v>
      </c>
      <c r="BS85" s="111" t="s">
        <v>1508</v>
      </c>
      <c r="BT85" s="111" t="s">
        <v>1938</v>
      </c>
      <c r="BU85" s="293">
        <v>1</v>
      </c>
      <c r="BV85" s="70" t="s">
        <v>860</v>
      </c>
      <c r="BW85" s="82" t="s">
        <v>1939</v>
      </c>
    </row>
    <row r="86" spans="1:75" s="49" customFormat="1" ht="147" customHeight="1" x14ac:dyDescent="0.15">
      <c r="A86" s="69">
        <v>77</v>
      </c>
      <c r="B86" s="70" t="s">
        <v>573</v>
      </c>
      <c r="C86" s="70" t="s">
        <v>642</v>
      </c>
      <c r="D86" s="70" t="s">
        <v>575</v>
      </c>
      <c r="E86" s="70" t="s">
        <v>643</v>
      </c>
      <c r="F86" s="103" t="s">
        <v>650</v>
      </c>
      <c r="G86" s="103" t="s">
        <v>651</v>
      </c>
      <c r="H86" s="110">
        <v>1</v>
      </c>
      <c r="I86" s="72" t="s">
        <v>77</v>
      </c>
      <c r="J86" s="74"/>
      <c r="K86" s="70" t="s">
        <v>453</v>
      </c>
      <c r="L86" s="87"/>
      <c r="M86" s="87"/>
      <c r="N86" s="76" t="s">
        <v>128</v>
      </c>
      <c r="O86" s="76" t="s">
        <v>211</v>
      </c>
      <c r="P86" s="90" t="s">
        <v>154</v>
      </c>
      <c r="Q86" s="70"/>
      <c r="R86" s="70" t="s">
        <v>83</v>
      </c>
      <c r="S86" s="70" t="s">
        <v>83</v>
      </c>
      <c r="T86" s="70" t="s">
        <v>83</v>
      </c>
      <c r="U86" s="70"/>
      <c r="V86" s="33"/>
      <c r="W86" s="35"/>
      <c r="X86" s="38">
        <v>1</v>
      </c>
      <c r="Y86" s="35"/>
      <c r="Z86" s="33"/>
      <c r="AA86" s="35"/>
      <c r="AB86" s="33"/>
      <c r="AC86" s="35"/>
      <c r="AD86" s="79">
        <f t="shared" si="6"/>
        <v>0</v>
      </c>
      <c r="AE86" s="79">
        <f t="shared" si="7"/>
        <v>0</v>
      </c>
      <c r="AF86" s="82"/>
      <c r="AG86" s="80"/>
      <c r="AH86" s="80"/>
      <c r="AI86" s="80"/>
      <c r="AJ86" s="80"/>
      <c r="AK86" s="80"/>
      <c r="AL86" s="80"/>
      <c r="AM86" s="80"/>
      <c r="AN86" s="80"/>
      <c r="AO86" s="80" t="s">
        <v>1092</v>
      </c>
      <c r="AP86" s="89">
        <v>45904</v>
      </c>
      <c r="AQ86" s="70" t="s">
        <v>599</v>
      </c>
      <c r="AR86" s="248" t="s">
        <v>653</v>
      </c>
      <c r="AS86" s="80"/>
      <c r="AT86" s="80" t="s">
        <v>1141</v>
      </c>
      <c r="AU86" s="80" t="s">
        <v>1142</v>
      </c>
      <c r="AV86" s="80" t="s">
        <v>1143</v>
      </c>
      <c r="AW86" s="80" t="s">
        <v>1144</v>
      </c>
      <c r="AX86" s="80"/>
      <c r="AY86" s="80"/>
      <c r="AZ86" s="80"/>
      <c r="BA86" s="80"/>
      <c r="BB86" s="80" t="s">
        <v>652</v>
      </c>
      <c r="BC86" s="89">
        <v>45904</v>
      </c>
      <c r="BD86" s="70" t="s">
        <v>599</v>
      </c>
      <c r="BE86" s="248" t="s">
        <v>653</v>
      </c>
      <c r="BF86" s="80"/>
      <c r="BG86" s="111" t="s">
        <v>1386</v>
      </c>
      <c r="BH86" s="111" t="s">
        <v>1304</v>
      </c>
      <c r="BI86" s="111" t="s">
        <v>1387</v>
      </c>
      <c r="BJ86" s="111" t="s">
        <v>1388</v>
      </c>
      <c r="BK86" s="80" t="s">
        <v>654</v>
      </c>
      <c r="BL86" s="89">
        <v>46007</v>
      </c>
      <c r="BM86" s="70" t="s">
        <v>599</v>
      </c>
      <c r="BN86" s="248" t="s">
        <v>585</v>
      </c>
      <c r="BO86" s="80"/>
      <c r="BP86" s="111" t="s">
        <v>1509</v>
      </c>
      <c r="BQ86" s="111" t="s">
        <v>1210</v>
      </c>
      <c r="BR86" s="111" t="s">
        <v>1510</v>
      </c>
      <c r="BS86" s="111" t="s">
        <v>1511</v>
      </c>
      <c r="BT86" s="294" t="s">
        <v>1927</v>
      </c>
      <c r="BU86" s="293">
        <v>1</v>
      </c>
      <c r="BV86" s="70" t="s">
        <v>1826</v>
      </c>
      <c r="BW86" s="82" t="s">
        <v>1842</v>
      </c>
    </row>
    <row r="87" spans="1:75" s="49" customFormat="1" ht="100" customHeight="1" x14ac:dyDescent="0.15">
      <c r="A87" s="69">
        <v>78</v>
      </c>
      <c r="B87" s="70" t="s">
        <v>573</v>
      </c>
      <c r="C87" s="70" t="s">
        <v>642</v>
      </c>
      <c r="D87" s="70" t="s">
        <v>575</v>
      </c>
      <c r="E87" s="70" t="s">
        <v>643</v>
      </c>
      <c r="F87" s="113" t="s">
        <v>655</v>
      </c>
      <c r="G87" s="113" t="s">
        <v>656</v>
      </c>
      <c r="H87" s="93">
        <v>1</v>
      </c>
      <c r="I87" s="72" t="s">
        <v>77</v>
      </c>
      <c r="J87" s="74"/>
      <c r="K87" s="70" t="s">
        <v>563</v>
      </c>
      <c r="L87" s="87"/>
      <c r="M87" s="87"/>
      <c r="N87" s="76" t="s">
        <v>128</v>
      </c>
      <c r="O87" s="76" t="s">
        <v>211</v>
      </c>
      <c r="P87" s="90" t="s">
        <v>154</v>
      </c>
      <c r="Q87" s="70"/>
      <c r="R87" s="70" t="s">
        <v>83</v>
      </c>
      <c r="S87" s="70" t="s">
        <v>83</v>
      </c>
      <c r="T87" s="70" t="s">
        <v>83</v>
      </c>
      <c r="U87" s="70"/>
      <c r="V87" s="33"/>
      <c r="W87" s="35"/>
      <c r="X87" s="38">
        <v>1</v>
      </c>
      <c r="Y87" s="35"/>
      <c r="Z87" s="33"/>
      <c r="AA87" s="35"/>
      <c r="AB87" s="33"/>
      <c r="AC87" s="35"/>
      <c r="AD87" s="79">
        <f t="shared" si="6"/>
        <v>0</v>
      </c>
      <c r="AE87" s="79">
        <f t="shared" si="7"/>
        <v>0</v>
      </c>
      <c r="AF87" s="82"/>
      <c r="AG87" s="80"/>
      <c r="AH87" s="80"/>
      <c r="AI87" s="80"/>
      <c r="AJ87" s="80"/>
      <c r="AK87" s="80"/>
      <c r="AL87" s="80"/>
      <c r="AM87" s="80"/>
      <c r="AN87" s="80"/>
      <c r="AO87" s="80" t="s">
        <v>657</v>
      </c>
      <c r="AP87" s="89">
        <v>45904</v>
      </c>
      <c r="AQ87" s="70" t="s">
        <v>599</v>
      </c>
      <c r="AR87" s="248" t="s">
        <v>648</v>
      </c>
      <c r="AS87" s="80"/>
      <c r="AT87" s="80" t="s">
        <v>1145</v>
      </c>
      <c r="AU87" s="80" t="s">
        <v>1146</v>
      </c>
      <c r="AV87" s="80" t="s">
        <v>1147</v>
      </c>
      <c r="AW87" s="80" t="s">
        <v>1148</v>
      </c>
      <c r="AX87" s="80"/>
      <c r="AY87" s="80"/>
      <c r="AZ87" s="80"/>
      <c r="BA87" s="80"/>
      <c r="BB87" s="80" t="s">
        <v>657</v>
      </c>
      <c r="BC87" s="89">
        <v>45904</v>
      </c>
      <c r="BD87" s="70" t="s">
        <v>599</v>
      </c>
      <c r="BE87" s="248" t="s">
        <v>648</v>
      </c>
      <c r="BF87" s="80"/>
      <c r="BG87" s="111" t="s">
        <v>1389</v>
      </c>
      <c r="BH87" s="111" t="s">
        <v>886</v>
      </c>
      <c r="BI87" s="111" t="s">
        <v>1390</v>
      </c>
      <c r="BJ87" s="111" t="s">
        <v>1391</v>
      </c>
      <c r="BK87" s="80" t="s">
        <v>658</v>
      </c>
      <c r="BL87" s="89">
        <v>46007</v>
      </c>
      <c r="BM87" s="70" t="s">
        <v>599</v>
      </c>
      <c r="BN87" s="248" t="s">
        <v>593</v>
      </c>
      <c r="BO87" s="80"/>
      <c r="BP87" s="111" t="s">
        <v>1512</v>
      </c>
      <c r="BQ87" s="111" t="s">
        <v>1210</v>
      </c>
      <c r="BR87" s="111" t="s">
        <v>1513</v>
      </c>
      <c r="BS87" s="111" t="s">
        <v>1514</v>
      </c>
      <c r="BT87" s="111" t="s">
        <v>1938</v>
      </c>
      <c r="BU87" s="293">
        <v>1</v>
      </c>
      <c r="BV87" s="70" t="s">
        <v>860</v>
      </c>
      <c r="BW87" s="82" t="s">
        <v>1939</v>
      </c>
    </row>
    <row r="88" spans="1:75" s="49" customFormat="1" ht="100" customHeight="1" x14ac:dyDescent="0.15">
      <c r="A88" s="69">
        <v>79</v>
      </c>
      <c r="B88" s="70" t="s">
        <v>573</v>
      </c>
      <c r="C88" s="70" t="s">
        <v>642</v>
      </c>
      <c r="D88" s="70" t="s">
        <v>575</v>
      </c>
      <c r="E88" s="70" t="s">
        <v>643</v>
      </c>
      <c r="F88" s="103" t="s">
        <v>659</v>
      </c>
      <c r="G88" s="103" t="s">
        <v>660</v>
      </c>
      <c r="H88" s="93">
        <v>1</v>
      </c>
      <c r="I88" s="72" t="s">
        <v>77</v>
      </c>
      <c r="J88" s="74"/>
      <c r="K88" s="70" t="s">
        <v>563</v>
      </c>
      <c r="L88" s="87"/>
      <c r="M88" s="87"/>
      <c r="N88" s="76" t="s">
        <v>128</v>
      </c>
      <c r="O88" s="76" t="s">
        <v>116</v>
      </c>
      <c r="P88" s="90" t="s">
        <v>154</v>
      </c>
      <c r="Q88" s="70"/>
      <c r="R88" s="70" t="s">
        <v>83</v>
      </c>
      <c r="S88" s="70" t="s">
        <v>83</v>
      </c>
      <c r="T88" s="70" t="s">
        <v>83</v>
      </c>
      <c r="U88" s="70"/>
      <c r="V88" s="33"/>
      <c r="W88" s="35"/>
      <c r="X88" s="33"/>
      <c r="Y88" s="35"/>
      <c r="Z88" s="38">
        <v>0.5</v>
      </c>
      <c r="AA88" s="35"/>
      <c r="AB88" s="38">
        <v>0.5</v>
      </c>
      <c r="AC88" s="35"/>
      <c r="AD88" s="79">
        <f t="shared" si="6"/>
        <v>0</v>
      </c>
      <c r="AE88" s="79">
        <f t="shared" si="7"/>
        <v>0.5</v>
      </c>
      <c r="AF88" s="82"/>
      <c r="AG88" s="80"/>
      <c r="AH88" s="80"/>
      <c r="AI88" s="80"/>
      <c r="AJ88" s="80"/>
      <c r="AK88" s="80"/>
      <c r="AL88" s="80"/>
      <c r="AM88" s="80"/>
      <c r="AN88" s="80"/>
      <c r="AO88" s="80" t="s">
        <v>661</v>
      </c>
      <c r="AP88" s="89">
        <v>45904</v>
      </c>
      <c r="AQ88" s="70" t="s">
        <v>599</v>
      </c>
      <c r="AR88" s="248" t="s">
        <v>648</v>
      </c>
      <c r="AS88" s="80"/>
      <c r="AT88" s="80" t="s">
        <v>1149</v>
      </c>
      <c r="AU88" s="80" t="s">
        <v>1150</v>
      </c>
      <c r="AV88" s="80" t="s">
        <v>1151</v>
      </c>
      <c r="AW88" s="80" t="s">
        <v>1152</v>
      </c>
      <c r="AX88" s="80"/>
      <c r="AY88" s="80"/>
      <c r="AZ88" s="80"/>
      <c r="BA88" s="80"/>
      <c r="BB88" s="80" t="s">
        <v>661</v>
      </c>
      <c r="BC88" s="89">
        <v>45904</v>
      </c>
      <c r="BD88" s="70" t="s">
        <v>599</v>
      </c>
      <c r="BE88" s="248" t="s">
        <v>648</v>
      </c>
      <c r="BF88" s="80"/>
      <c r="BG88" s="111" t="s">
        <v>1392</v>
      </c>
      <c r="BH88" s="111" t="s">
        <v>886</v>
      </c>
      <c r="BI88" s="111" t="s">
        <v>1393</v>
      </c>
      <c r="BJ88" s="111" t="s">
        <v>1394</v>
      </c>
      <c r="BK88" s="80" t="s">
        <v>662</v>
      </c>
      <c r="BL88" s="89">
        <v>46007</v>
      </c>
      <c r="BM88" s="70" t="s">
        <v>599</v>
      </c>
      <c r="BN88" s="248" t="s">
        <v>593</v>
      </c>
      <c r="BO88" s="80"/>
      <c r="BP88" s="111" t="s">
        <v>1515</v>
      </c>
      <c r="BQ88" s="111" t="s">
        <v>1210</v>
      </c>
      <c r="BR88" s="111" t="s">
        <v>1516</v>
      </c>
      <c r="BS88" s="111" t="s">
        <v>1517</v>
      </c>
      <c r="BT88" s="111" t="s">
        <v>1940</v>
      </c>
      <c r="BU88" s="293">
        <v>1</v>
      </c>
      <c r="BV88" s="70" t="s">
        <v>860</v>
      </c>
      <c r="BW88" s="82" t="s">
        <v>1941</v>
      </c>
    </row>
    <row r="89" spans="1:75" s="49" customFormat="1" ht="100" customHeight="1" x14ac:dyDescent="0.15">
      <c r="A89" s="69">
        <v>80</v>
      </c>
      <c r="B89" s="70" t="s">
        <v>573</v>
      </c>
      <c r="C89" s="70" t="s">
        <v>642</v>
      </c>
      <c r="D89" s="70" t="s">
        <v>575</v>
      </c>
      <c r="E89" s="70" t="s">
        <v>643</v>
      </c>
      <c r="F89" s="103" t="s">
        <v>663</v>
      </c>
      <c r="G89" s="103" t="s">
        <v>664</v>
      </c>
      <c r="H89" s="93">
        <v>1</v>
      </c>
      <c r="I89" s="72" t="s">
        <v>77</v>
      </c>
      <c r="J89" s="74"/>
      <c r="K89" s="70" t="s">
        <v>576</v>
      </c>
      <c r="L89" s="87"/>
      <c r="M89" s="87"/>
      <c r="N89" s="76" t="s">
        <v>128</v>
      </c>
      <c r="O89" s="76" t="s">
        <v>116</v>
      </c>
      <c r="P89" s="90" t="s">
        <v>154</v>
      </c>
      <c r="Q89" s="70"/>
      <c r="R89" s="70" t="s">
        <v>83</v>
      </c>
      <c r="S89" s="70" t="s">
        <v>83</v>
      </c>
      <c r="T89" s="70" t="s">
        <v>83</v>
      </c>
      <c r="U89" s="70"/>
      <c r="V89" s="33"/>
      <c r="W89" s="35"/>
      <c r="X89" s="33"/>
      <c r="Y89" s="35"/>
      <c r="Z89" s="38">
        <v>0.5</v>
      </c>
      <c r="AA89" s="35"/>
      <c r="AB89" s="38">
        <v>0.5</v>
      </c>
      <c r="AC89" s="35"/>
      <c r="AD89" s="79">
        <f t="shared" si="6"/>
        <v>0</v>
      </c>
      <c r="AE89" s="79">
        <f t="shared" si="7"/>
        <v>0.5</v>
      </c>
      <c r="AF89" s="82"/>
      <c r="AG89" s="80"/>
      <c r="AH89" s="80"/>
      <c r="AI89" s="80"/>
      <c r="AJ89" s="80"/>
      <c r="AK89" s="80"/>
      <c r="AL89" s="80"/>
      <c r="AM89" s="80"/>
      <c r="AN89" s="80"/>
      <c r="AO89" s="80" t="s">
        <v>665</v>
      </c>
      <c r="AP89" s="89">
        <v>45904</v>
      </c>
      <c r="AQ89" s="70" t="s">
        <v>599</v>
      </c>
      <c r="AR89" s="248" t="s">
        <v>648</v>
      </c>
      <c r="AS89" s="80"/>
      <c r="AT89" s="80" t="s">
        <v>1153</v>
      </c>
      <c r="AU89" s="80" t="s">
        <v>1154</v>
      </c>
      <c r="AV89" s="80" t="s">
        <v>1155</v>
      </c>
      <c r="AW89" s="80" t="s">
        <v>1156</v>
      </c>
      <c r="AX89" s="80"/>
      <c r="AY89" s="80"/>
      <c r="AZ89" s="80"/>
      <c r="BA89" s="80"/>
      <c r="BB89" s="80" t="s">
        <v>665</v>
      </c>
      <c r="BC89" s="89">
        <v>45904</v>
      </c>
      <c r="BD89" s="70" t="s">
        <v>599</v>
      </c>
      <c r="BE89" s="248" t="s">
        <v>648</v>
      </c>
      <c r="BF89" s="80"/>
      <c r="BG89" s="111" t="s">
        <v>1395</v>
      </c>
      <c r="BH89" s="111" t="s">
        <v>1304</v>
      </c>
      <c r="BI89" s="111" t="s">
        <v>1396</v>
      </c>
      <c r="BJ89" s="111" t="s">
        <v>1397</v>
      </c>
      <c r="BK89" s="80" t="s">
        <v>666</v>
      </c>
      <c r="BL89" s="89">
        <v>46007</v>
      </c>
      <c r="BM89" s="70" t="s">
        <v>599</v>
      </c>
      <c r="BN89" s="248" t="s">
        <v>593</v>
      </c>
      <c r="BO89" s="80"/>
      <c r="BP89" s="111" t="s">
        <v>1518</v>
      </c>
      <c r="BQ89" s="111" t="s">
        <v>1210</v>
      </c>
      <c r="BR89" s="111" t="s">
        <v>1519</v>
      </c>
      <c r="BS89" s="111" t="s">
        <v>1520</v>
      </c>
      <c r="BT89" s="80" t="s">
        <v>1942</v>
      </c>
      <c r="BU89" s="293">
        <f t="shared" si="5"/>
        <v>0.5</v>
      </c>
      <c r="BV89" s="70" t="s">
        <v>860</v>
      </c>
      <c r="BW89" s="82" t="s">
        <v>1943</v>
      </c>
    </row>
    <row r="90" spans="1:75" s="49" customFormat="1" ht="100" customHeight="1" x14ac:dyDescent="0.15">
      <c r="A90" s="69">
        <v>81</v>
      </c>
      <c r="B90" s="70" t="s">
        <v>573</v>
      </c>
      <c r="C90" s="70" t="s">
        <v>642</v>
      </c>
      <c r="D90" s="70" t="s">
        <v>575</v>
      </c>
      <c r="E90" s="70" t="s">
        <v>643</v>
      </c>
      <c r="F90" s="113" t="s">
        <v>1730</v>
      </c>
      <c r="G90" s="103" t="s">
        <v>667</v>
      </c>
      <c r="H90" s="93">
        <v>1</v>
      </c>
      <c r="I90" s="72" t="s">
        <v>77</v>
      </c>
      <c r="J90" s="74"/>
      <c r="K90" s="70" t="s">
        <v>576</v>
      </c>
      <c r="L90" s="87"/>
      <c r="M90" s="87"/>
      <c r="N90" s="76" t="s">
        <v>128</v>
      </c>
      <c r="O90" s="76" t="s">
        <v>116</v>
      </c>
      <c r="P90" s="90" t="s">
        <v>154</v>
      </c>
      <c r="Q90" s="70"/>
      <c r="R90" s="70" t="s">
        <v>83</v>
      </c>
      <c r="S90" s="70" t="s">
        <v>83</v>
      </c>
      <c r="T90" s="70" t="s">
        <v>83</v>
      </c>
      <c r="U90" s="70"/>
      <c r="V90" s="33"/>
      <c r="W90" s="35"/>
      <c r="X90" s="33"/>
      <c r="Y90" s="35"/>
      <c r="Z90" s="38">
        <v>0.5</v>
      </c>
      <c r="AA90" s="35"/>
      <c r="AB90" s="38">
        <v>0.5</v>
      </c>
      <c r="AC90" s="35"/>
      <c r="AD90" s="79">
        <f t="shared" si="6"/>
        <v>0</v>
      </c>
      <c r="AE90" s="79">
        <f t="shared" si="7"/>
        <v>0.5</v>
      </c>
      <c r="AF90" s="82"/>
      <c r="AG90" s="80"/>
      <c r="AH90" s="80"/>
      <c r="AI90" s="80"/>
      <c r="AJ90" s="80"/>
      <c r="AK90" s="80"/>
      <c r="AL90" s="80"/>
      <c r="AM90" s="80"/>
      <c r="AN90" s="80"/>
      <c r="AO90" s="80" t="s">
        <v>668</v>
      </c>
      <c r="AP90" s="89">
        <v>45904</v>
      </c>
      <c r="AQ90" s="70" t="s">
        <v>599</v>
      </c>
      <c r="AR90" s="248" t="s">
        <v>648</v>
      </c>
      <c r="AS90" s="80"/>
      <c r="AT90" s="80" t="s">
        <v>1157</v>
      </c>
      <c r="AU90" s="80" t="s">
        <v>1158</v>
      </c>
      <c r="AV90" s="80" t="s">
        <v>1159</v>
      </c>
      <c r="AW90" s="80" t="s">
        <v>1160</v>
      </c>
      <c r="AX90" s="80"/>
      <c r="AY90" s="80"/>
      <c r="AZ90" s="80"/>
      <c r="BA90" s="80"/>
      <c r="BB90" s="80" t="s">
        <v>668</v>
      </c>
      <c r="BC90" s="89">
        <v>45904</v>
      </c>
      <c r="BD90" s="70" t="s">
        <v>599</v>
      </c>
      <c r="BE90" s="248" t="s">
        <v>648</v>
      </c>
      <c r="BF90" s="80"/>
      <c r="BG90" s="111" t="s">
        <v>1398</v>
      </c>
      <c r="BH90" s="111" t="s">
        <v>886</v>
      </c>
      <c r="BI90" s="111" t="s">
        <v>667</v>
      </c>
      <c r="BJ90" s="111" t="s">
        <v>1399</v>
      </c>
      <c r="BK90" s="80" t="s">
        <v>666</v>
      </c>
      <c r="BL90" s="89">
        <v>46007</v>
      </c>
      <c r="BM90" s="70" t="s">
        <v>599</v>
      </c>
      <c r="BN90" s="248" t="s">
        <v>593</v>
      </c>
      <c r="BO90" s="80"/>
      <c r="BP90" s="111" t="s">
        <v>1521</v>
      </c>
      <c r="BQ90" s="111" t="s">
        <v>1210</v>
      </c>
      <c r="BR90" s="111" t="s">
        <v>1522</v>
      </c>
      <c r="BS90" s="111" t="s">
        <v>1523</v>
      </c>
      <c r="BT90" s="80" t="s">
        <v>1944</v>
      </c>
      <c r="BU90" s="293">
        <f t="shared" si="5"/>
        <v>0.5</v>
      </c>
      <c r="BV90" s="70" t="s">
        <v>860</v>
      </c>
      <c r="BW90" s="82" t="s">
        <v>1945</v>
      </c>
    </row>
    <row r="91" spans="1:75" s="49" customFormat="1" ht="100" customHeight="1" x14ac:dyDescent="0.15">
      <c r="A91" s="69">
        <v>82</v>
      </c>
      <c r="B91" s="70" t="s">
        <v>573</v>
      </c>
      <c r="C91" s="70" t="s">
        <v>642</v>
      </c>
      <c r="D91" s="70" t="s">
        <v>575</v>
      </c>
      <c r="E91" s="70" t="s">
        <v>669</v>
      </c>
      <c r="F91" s="103" t="s">
        <v>670</v>
      </c>
      <c r="G91" s="103" t="s">
        <v>671</v>
      </c>
      <c r="H91" s="93">
        <v>1</v>
      </c>
      <c r="I91" s="72" t="s">
        <v>77</v>
      </c>
      <c r="J91" s="74"/>
      <c r="K91" s="70" t="s">
        <v>563</v>
      </c>
      <c r="L91" s="87"/>
      <c r="M91" s="87"/>
      <c r="N91" s="76" t="s">
        <v>128</v>
      </c>
      <c r="O91" s="76" t="s">
        <v>211</v>
      </c>
      <c r="P91" s="90" t="s">
        <v>154</v>
      </c>
      <c r="Q91" s="70"/>
      <c r="R91" s="70" t="s">
        <v>83</v>
      </c>
      <c r="S91" s="70" t="s">
        <v>83</v>
      </c>
      <c r="T91" s="70" t="s">
        <v>83</v>
      </c>
      <c r="U91" s="70"/>
      <c r="V91" s="33"/>
      <c r="W91" s="35"/>
      <c r="X91" s="194">
        <v>1</v>
      </c>
      <c r="Y91" s="185">
        <v>1</v>
      </c>
      <c r="Z91" s="194">
        <v>1</v>
      </c>
      <c r="AA91" s="185">
        <v>1</v>
      </c>
      <c r="AB91" s="194">
        <v>1</v>
      </c>
      <c r="AC91" s="185">
        <v>1</v>
      </c>
      <c r="AD91" s="79">
        <f t="shared" si="6"/>
        <v>0.01</v>
      </c>
      <c r="AE91" s="79">
        <f t="shared" si="7"/>
        <v>1</v>
      </c>
      <c r="AF91" s="82"/>
      <c r="AG91" s="80"/>
      <c r="AH91" s="80"/>
      <c r="AI91" s="80"/>
      <c r="AJ91" s="80"/>
      <c r="AK91" s="80"/>
      <c r="AL91" s="80"/>
      <c r="AM91" s="80"/>
      <c r="AN91" s="80"/>
      <c r="AO91" s="80" t="s">
        <v>672</v>
      </c>
      <c r="AP91" s="89">
        <v>45904</v>
      </c>
      <c r="AQ91" s="70" t="s">
        <v>599</v>
      </c>
      <c r="AR91" s="248" t="s">
        <v>673</v>
      </c>
      <c r="AS91" s="80"/>
      <c r="AT91" s="80" t="s">
        <v>1161</v>
      </c>
      <c r="AU91" s="80" t="s">
        <v>1162</v>
      </c>
      <c r="AV91" s="80" t="s">
        <v>1163</v>
      </c>
      <c r="AW91" s="80" t="s">
        <v>1164</v>
      </c>
      <c r="AX91" s="80"/>
      <c r="AY91" s="80"/>
      <c r="AZ91" s="80"/>
      <c r="BA91" s="80"/>
      <c r="BB91" s="80" t="s">
        <v>672</v>
      </c>
      <c r="BC91" s="89">
        <v>45904</v>
      </c>
      <c r="BD91" s="70" t="s">
        <v>599</v>
      </c>
      <c r="BE91" s="248" t="s">
        <v>673</v>
      </c>
      <c r="BF91" s="80"/>
      <c r="BG91" s="111" t="s">
        <v>1400</v>
      </c>
      <c r="BH91" s="111" t="s">
        <v>1210</v>
      </c>
      <c r="BI91" s="111" t="s">
        <v>1401</v>
      </c>
      <c r="BJ91" s="111" t="s">
        <v>1402</v>
      </c>
      <c r="BK91" s="80" t="s">
        <v>674</v>
      </c>
      <c r="BL91" s="89">
        <v>46007</v>
      </c>
      <c r="BM91" s="70" t="s">
        <v>599</v>
      </c>
      <c r="BN91" s="248" t="s">
        <v>593</v>
      </c>
      <c r="BO91" s="80"/>
      <c r="BP91" s="111" t="s">
        <v>1524</v>
      </c>
      <c r="BQ91" s="111" t="s">
        <v>1210</v>
      </c>
      <c r="BR91" s="111" t="s">
        <v>1525</v>
      </c>
      <c r="BS91" s="111" t="s">
        <v>1526</v>
      </c>
      <c r="BT91" s="80" t="s">
        <v>1946</v>
      </c>
      <c r="BU91" s="293">
        <f t="shared" si="5"/>
        <v>1</v>
      </c>
      <c r="BV91" s="70" t="s">
        <v>1826</v>
      </c>
      <c r="BW91" s="82" t="s">
        <v>1947</v>
      </c>
    </row>
    <row r="92" spans="1:75" s="49" customFormat="1" ht="100" customHeight="1" x14ac:dyDescent="0.15">
      <c r="A92" s="69">
        <v>83</v>
      </c>
      <c r="B92" s="70" t="s">
        <v>573</v>
      </c>
      <c r="C92" s="70" t="s">
        <v>642</v>
      </c>
      <c r="D92" s="70" t="s">
        <v>575</v>
      </c>
      <c r="E92" s="70" t="s">
        <v>669</v>
      </c>
      <c r="F92" s="103" t="s">
        <v>675</v>
      </c>
      <c r="G92" s="103" t="s">
        <v>676</v>
      </c>
      <c r="H92" s="93">
        <v>1</v>
      </c>
      <c r="I92" s="72" t="s">
        <v>77</v>
      </c>
      <c r="J92" s="74"/>
      <c r="K92" s="70" t="s">
        <v>576</v>
      </c>
      <c r="L92" s="87"/>
      <c r="M92" s="87"/>
      <c r="N92" s="76" t="s">
        <v>128</v>
      </c>
      <c r="O92" s="76" t="s">
        <v>211</v>
      </c>
      <c r="P92" s="90" t="s">
        <v>154</v>
      </c>
      <c r="Q92" s="70"/>
      <c r="R92" s="70" t="s">
        <v>83</v>
      </c>
      <c r="S92" s="70" t="s">
        <v>83</v>
      </c>
      <c r="T92" s="70" t="s">
        <v>83</v>
      </c>
      <c r="U92" s="70"/>
      <c r="V92" s="33"/>
      <c r="W92" s="35"/>
      <c r="X92" s="194">
        <v>1</v>
      </c>
      <c r="Y92" s="185">
        <v>1</v>
      </c>
      <c r="Z92" s="194">
        <v>1</v>
      </c>
      <c r="AA92" s="185">
        <v>1</v>
      </c>
      <c r="AB92" s="194">
        <v>1</v>
      </c>
      <c r="AC92" s="185">
        <v>1</v>
      </c>
      <c r="AD92" s="79">
        <f t="shared" si="6"/>
        <v>0.01</v>
      </c>
      <c r="AE92" s="79">
        <f t="shared" si="7"/>
        <v>1</v>
      </c>
      <c r="AF92" s="82"/>
      <c r="AG92" s="80"/>
      <c r="AH92" s="80"/>
      <c r="AI92" s="80"/>
      <c r="AJ92" s="80"/>
      <c r="AK92" s="80"/>
      <c r="AL92" s="80"/>
      <c r="AM92" s="80"/>
      <c r="AN92" s="80"/>
      <c r="AO92" s="80" t="s">
        <v>677</v>
      </c>
      <c r="AP92" s="89">
        <v>45904</v>
      </c>
      <c r="AQ92" s="70" t="s">
        <v>599</v>
      </c>
      <c r="AR92" s="248" t="s">
        <v>678</v>
      </c>
      <c r="AS92" s="80"/>
      <c r="AT92" s="80" t="s">
        <v>1165</v>
      </c>
      <c r="AU92" s="80" t="s">
        <v>1166</v>
      </c>
      <c r="AV92" s="80" t="s">
        <v>1167</v>
      </c>
      <c r="AW92" s="80" t="s">
        <v>1168</v>
      </c>
      <c r="AX92" s="80"/>
      <c r="AY92" s="80"/>
      <c r="AZ92" s="80"/>
      <c r="BA92" s="80"/>
      <c r="BB92" s="80" t="s">
        <v>677</v>
      </c>
      <c r="BC92" s="89">
        <v>45904</v>
      </c>
      <c r="BD92" s="70" t="s">
        <v>599</v>
      </c>
      <c r="BE92" s="248" t="s">
        <v>678</v>
      </c>
      <c r="BF92" s="80"/>
      <c r="BG92" s="111" t="s">
        <v>1403</v>
      </c>
      <c r="BH92" s="111" t="s">
        <v>1371</v>
      </c>
      <c r="BI92" s="111" t="s">
        <v>1404</v>
      </c>
      <c r="BJ92" s="111" t="s">
        <v>1405</v>
      </c>
      <c r="BK92" s="80" t="s">
        <v>679</v>
      </c>
      <c r="BL92" s="89">
        <v>46007</v>
      </c>
      <c r="BM92" s="70" t="s">
        <v>599</v>
      </c>
      <c r="BN92" s="248" t="s">
        <v>593</v>
      </c>
      <c r="BO92" s="80"/>
      <c r="BP92" s="111" t="s">
        <v>1527</v>
      </c>
      <c r="BQ92" s="111" t="s">
        <v>1210</v>
      </c>
      <c r="BR92" s="111" t="s">
        <v>1528</v>
      </c>
      <c r="BS92" s="111" t="s">
        <v>1529</v>
      </c>
      <c r="BT92" s="80" t="s">
        <v>1948</v>
      </c>
      <c r="BU92" s="293">
        <f t="shared" si="5"/>
        <v>1</v>
      </c>
      <c r="BV92" s="70" t="s">
        <v>1826</v>
      </c>
      <c r="BW92" s="82" t="s">
        <v>1947</v>
      </c>
    </row>
    <row r="93" spans="1:75" s="49" customFormat="1" ht="100" customHeight="1" x14ac:dyDescent="0.15">
      <c r="A93" s="69">
        <v>84</v>
      </c>
      <c r="B93" s="70" t="s">
        <v>573</v>
      </c>
      <c r="C93" s="70" t="s">
        <v>642</v>
      </c>
      <c r="D93" s="70" t="s">
        <v>575</v>
      </c>
      <c r="E93" s="70" t="s">
        <v>669</v>
      </c>
      <c r="F93" s="103" t="s">
        <v>680</v>
      </c>
      <c r="G93" s="103" t="s">
        <v>681</v>
      </c>
      <c r="H93" s="93">
        <v>1</v>
      </c>
      <c r="I93" s="72" t="s">
        <v>77</v>
      </c>
      <c r="J93" s="74"/>
      <c r="K93" s="70" t="s">
        <v>563</v>
      </c>
      <c r="L93" s="87"/>
      <c r="M93" s="87"/>
      <c r="N93" s="76" t="s">
        <v>128</v>
      </c>
      <c r="O93" s="76" t="s">
        <v>116</v>
      </c>
      <c r="P93" s="90" t="s">
        <v>154</v>
      </c>
      <c r="Q93" s="70"/>
      <c r="R93" s="70" t="s">
        <v>83</v>
      </c>
      <c r="S93" s="70" t="s">
        <v>83</v>
      </c>
      <c r="T93" s="70" t="s">
        <v>83</v>
      </c>
      <c r="U93" s="70"/>
      <c r="V93" s="33"/>
      <c r="W93" s="35"/>
      <c r="X93" s="34">
        <v>1</v>
      </c>
      <c r="Y93" s="185"/>
      <c r="Z93" s="34">
        <v>1</v>
      </c>
      <c r="AA93" s="185"/>
      <c r="AB93" s="34">
        <v>1</v>
      </c>
      <c r="AC93" s="185"/>
      <c r="AD93" s="79">
        <f t="shared" si="6"/>
        <v>0</v>
      </c>
      <c r="AE93" s="79">
        <f t="shared" si="7"/>
        <v>1</v>
      </c>
      <c r="AF93" s="82"/>
      <c r="AG93" s="80"/>
      <c r="AH93" s="80"/>
      <c r="AI93" s="80"/>
      <c r="AJ93" s="80"/>
      <c r="AK93" s="80"/>
      <c r="AL93" s="80"/>
      <c r="AM93" s="80"/>
      <c r="AN93" s="80"/>
      <c r="AO93" s="80" t="s">
        <v>682</v>
      </c>
      <c r="AP93" s="89">
        <v>45904</v>
      </c>
      <c r="AQ93" s="70" t="s">
        <v>599</v>
      </c>
      <c r="AR93" s="248" t="s">
        <v>648</v>
      </c>
      <c r="AS93" s="80"/>
      <c r="AT93" s="80" t="s">
        <v>1169</v>
      </c>
      <c r="AU93" s="80" t="s">
        <v>1170</v>
      </c>
      <c r="AV93" s="80" t="s">
        <v>1171</v>
      </c>
      <c r="AW93" s="80" t="s">
        <v>1172</v>
      </c>
      <c r="AX93" s="80"/>
      <c r="AY93" s="80"/>
      <c r="AZ93" s="80"/>
      <c r="BA93" s="80"/>
      <c r="BB93" s="80" t="s">
        <v>682</v>
      </c>
      <c r="BC93" s="89">
        <v>45904</v>
      </c>
      <c r="BD93" s="70" t="s">
        <v>599</v>
      </c>
      <c r="BE93" s="248" t="s">
        <v>648</v>
      </c>
      <c r="BF93" s="80"/>
      <c r="BG93" s="111" t="s">
        <v>1406</v>
      </c>
      <c r="BH93" s="111" t="s">
        <v>1435</v>
      </c>
      <c r="BI93" s="111" t="s">
        <v>1393</v>
      </c>
      <c r="BJ93" s="111" t="s">
        <v>1407</v>
      </c>
      <c r="BK93" s="80" t="s">
        <v>683</v>
      </c>
      <c r="BL93" s="89">
        <v>46007</v>
      </c>
      <c r="BM93" s="70" t="s">
        <v>599</v>
      </c>
      <c r="BN93" s="248" t="s">
        <v>593</v>
      </c>
      <c r="BO93" s="80"/>
      <c r="BP93" s="111" t="s">
        <v>1530</v>
      </c>
      <c r="BQ93" s="111" t="s">
        <v>1210</v>
      </c>
      <c r="BR93" s="111" t="s">
        <v>1531</v>
      </c>
      <c r="BS93" s="111" t="s">
        <v>1532</v>
      </c>
      <c r="BT93" s="80" t="s">
        <v>1949</v>
      </c>
      <c r="BU93" s="293">
        <f t="shared" si="5"/>
        <v>1</v>
      </c>
      <c r="BV93" s="70" t="s">
        <v>860</v>
      </c>
      <c r="BW93" s="82" t="s">
        <v>1943</v>
      </c>
    </row>
    <row r="94" spans="1:75" s="49" customFormat="1" ht="100" customHeight="1" x14ac:dyDescent="0.15">
      <c r="A94" s="69">
        <v>85</v>
      </c>
      <c r="B94" s="70" t="s">
        <v>573</v>
      </c>
      <c r="C94" s="70" t="s">
        <v>642</v>
      </c>
      <c r="D94" s="70" t="s">
        <v>575</v>
      </c>
      <c r="E94" s="70" t="s">
        <v>669</v>
      </c>
      <c r="F94" s="103" t="s">
        <v>684</v>
      </c>
      <c r="G94" s="103" t="s">
        <v>685</v>
      </c>
      <c r="H94" s="93">
        <v>1</v>
      </c>
      <c r="I94" s="72" t="s">
        <v>77</v>
      </c>
      <c r="J94" s="74"/>
      <c r="K94" s="70" t="s">
        <v>563</v>
      </c>
      <c r="L94" s="87"/>
      <c r="M94" s="87"/>
      <c r="N94" s="76" t="s">
        <v>128</v>
      </c>
      <c r="O94" s="76" t="s">
        <v>211</v>
      </c>
      <c r="P94" s="90" t="s">
        <v>154</v>
      </c>
      <c r="Q94" s="70"/>
      <c r="R94" s="70" t="s">
        <v>83</v>
      </c>
      <c r="S94" s="70" t="s">
        <v>83</v>
      </c>
      <c r="T94" s="70" t="s">
        <v>83</v>
      </c>
      <c r="U94" s="70"/>
      <c r="V94" s="38">
        <v>0.01</v>
      </c>
      <c r="W94" s="35"/>
      <c r="X94" s="194">
        <v>1</v>
      </c>
      <c r="Y94" s="185">
        <v>1</v>
      </c>
      <c r="Z94" s="194">
        <v>1</v>
      </c>
      <c r="AA94" s="185">
        <v>1</v>
      </c>
      <c r="AB94" s="194">
        <v>1</v>
      </c>
      <c r="AC94" s="185">
        <v>1</v>
      </c>
      <c r="AD94" s="79">
        <f t="shared" si="6"/>
        <v>0.01</v>
      </c>
      <c r="AE94" s="79">
        <f t="shared" si="7"/>
        <v>1</v>
      </c>
      <c r="AF94" s="82"/>
      <c r="AG94" s="80"/>
      <c r="AH94" s="80"/>
      <c r="AI94" s="80"/>
      <c r="AJ94" s="80"/>
      <c r="AK94" s="80" t="s">
        <v>686</v>
      </c>
      <c r="AL94" s="80" t="s">
        <v>87</v>
      </c>
      <c r="AM94" s="80" t="s">
        <v>88</v>
      </c>
      <c r="AN94" s="80" t="s">
        <v>687</v>
      </c>
      <c r="AO94" s="80" t="s">
        <v>688</v>
      </c>
      <c r="AP94" s="89">
        <v>45904</v>
      </c>
      <c r="AQ94" s="70" t="s">
        <v>599</v>
      </c>
      <c r="AR94" s="248" t="s">
        <v>648</v>
      </c>
      <c r="AS94" s="80"/>
      <c r="AT94" s="80" t="s">
        <v>1173</v>
      </c>
      <c r="AU94" s="80" t="s">
        <v>1174</v>
      </c>
      <c r="AV94" s="80" t="s">
        <v>1175</v>
      </c>
      <c r="AW94" s="80" t="s">
        <v>1176</v>
      </c>
      <c r="AX94" s="80"/>
      <c r="AY94" s="80"/>
      <c r="AZ94" s="80"/>
      <c r="BA94" s="80"/>
      <c r="BB94" s="80" t="s">
        <v>688</v>
      </c>
      <c r="BC94" s="89">
        <v>45904</v>
      </c>
      <c r="BD94" s="70" t="s">
        <v>599</v>
      </c>
      <c r="BE94" s="248" t="s">
        <v>648</v>
      </c>
      <c r="BF94" s="80"/>
      <c r="BG94" s="111" t="s">
        <v>1408</v>
      </c>
      <c r="BH94" s="111" t="s">
        <v>1435</v>
      </c>
      <c r="BI94" s="111"/>
      <c r="BJ94" s="111" t="s">
        <v>1409</v>
      </c>
      <c r="BK94" s="80" t="s">
        <v>689</v>
      </c>
      <c r="BL94" s="89">
        <v>46007</v>
      </c>
      <c r="BM94" s="70" t="s">
        <v>599</v>
      </c>
      <c r="BN94" s="248" t="s">
        <v>593</v>
      </c>
      <c r="BO94" s="80"/>
      <c r="BP94" s="111" t="s">
        <v>1533</v>
      </c>
      <c r="BQ94" s="111" t="s">
        <v>1210</v>
      </c>
      <c r="BR94" s="111" t="s">
        <v>1534</v>
      </c>
      <c r="BS94" s="111" t="s">
        <v>1535</v>
      </c>
      <c r="BT94" s="80" t="s">
        <v>1949</v>
      </c>
      <c r="BU94" s="293">
        <f t="shared" ref="BU94" si="8">+AE94</f>
        <v>1</v>
      </c>
      <c r="BV94" s="70" t="s">
        <v>860</v>
      </c>
      <c r="BW94" s="82" t="s">
        <v>1943</v>
      </c>
    </row>
    <row r="95" spans="1:75" s="49" customFormat="1" ht="100" customHeight="1" x14ac:dyDescent="0.15">
      <c r="A95" s="69">
        <v>86</v>
      </c>
      <c r="B95" s="70" t="s">
        <v>573</v>
      </c>
      <c r="C95" s="70" t="s">
        <v>642</v>
      </c>
      <c r="D95" s="70" t="s">
        <v>575</v>
      </c>
      <c r="E95" s="70" t="s">
        <v>669</v>
      </c>
      <c r="F95" s="103" t="s">
        <v>690</v>
      </c>
      <c r="G95" s="103" t="s">
        <v>691</v>
      </c>
      <c r="H95" s="93">
        <v>1</v>
      </c>
      <c r="I95" s="72" t="s">
        <v>77</v>
      </c>
      <c r="J95" s="74"/>
      <c r="K95" s="70" t="s">
        <v>563</v>
      </c>
      <c r="L95" s="87"/>
      <c r="M95" s="87"/>
      <c r="N95" s="76" t="s">
        <v>128</v>
      </c>
      <c r="O95" s="76" t="s">
        <v>116</v>
      </c>
      <c r="P95" s="90" t="s">
        <v>154</v>
      </c>
      <c r="Q95" s="70"/>
      <c r="R95" s="70" t="s">
        <v>83</v>
      </c>
      <c r="S95" s="70" t="s">
        <v>83</v>
      </c>
      <c r="T95" s="70" t="s">
        <v>83</v>
      </c>
      <c r="U95" s="70"/>
      <c r="V95" s="33"/>
      <c r="W95" s="35"/>
      <c r="X95" s="34">
        <v>1</v>
      </c>
      <c r="Y95" s="185">
        <v>1</v>
      </c>
      <c r="Z95" s="34">
        <v>1</v>
      </c>
      <c r="AA95" s="185">
        <v>1</v>
      </c>
      <c r="AB95" s="34">
        <v>1</v>
      </c>
      <c r="AC95" s="185">
        <v>1</v>
      </c>
      <c r="AD95" s="79">
        <f t="shared" si="6"/>
        <v>0.01</v>
      </c>
      <c r="AE95" s="79">
        <f t="shared" si="7"/>
        <v>1</v>
      </c>
      <c r="AF95" s="82"/>
      <c r="AG95" s="80"/>
      <c r="AH95" s="80"/>
      <c r="AI95" s="80"/>
      <c r="AJ95" s="80"/>
      <c r="AK95" s="80"/>
      <c r="AL95" s="80"/>
      <c r="AM95" s="80"/>
      <c r="AN95" s="80"/>
      <c r="AO95" s="80" t="s">
        <v>692</v>
      </c>
      <c r="AP95" s="89">
        <v>45904</v>
      </c>
      <c r="AQ95" s="70" t="s">
        <v>599</v>
      </c>
      <c r="AR95" s="248" t="s">
        <v>693</v>
      </c>
      <c r="AS95" s="80"/>
      <c r="AT95" s="80" t="s">
        <v>1177</v>
      </c>
      <c r="AU95" s="80" t="s">
        <v>1178</v>
      </c>
      <c r="AV95" s="80" t="s">
        <v>1179</v>
      </c>
      <c r="AW95" s="80" t="s">
        <v>1180</v>
      </c>
      <c r="AX95" s="80"/>
      <c r="AY95" s="80"/>
      <c r="AZ95" s="80"/>
      <c r="BA95" s="80"/>
      <c r="BB95" s="80" t="s">
        <v>692</v>
      </c>
      <c r="BC95" s="89">
        <v>45904</v>
      </c>
      <c r="BD95" s="70" t="s">
        <v>599</v>
      </c>
      <c r="BE95" s="248" t="s">
        <v>693</v>
      </c>
      <c r="BF95" s="80"/>
      <c r="BG95" s="111" t="s">
        <v>1410</v>
      </c>
      <c r="BH95" s="111" t="s">
        <v>1435</v>
      </c>
      <c r="BI95" s="111" t="s">
        <v>1411</v>
      </c>
      <c r="BJ95" s="111" t="s">
        <v>1412</v>
      </c>
      <c r="BK95" s="80" t="s">
        <v>694</v>
      </c>
      <c r="BL95" s="89">
        <v>46007</v>
      </c>
      <c r="BM95" s="70" t="s">
        <v>599</v>
      </c>
      <c r="BN95" s="248" t="s">
        <v>593</v>
      </c>
      <c r="BO95" s="80"/>
      <c r="BP95" s="111" t="s">
        <v>1536</v>
      </c>
      <c r="BQ95" s="111" t="s">
        <v>1210</v>
      </c>
      <c r="BR95" s="111" t="s">
        <v>1537</v>
      </c>
      <c r="BS95" s="111" t="s">
        <v>1538</v>
      </c>
      <c r="BT95" s="80" t="s">
        <v>1950</v>
      </c>
      <c r="BU95" s="293">
        <f t="shared" si="5"/>
        <v>1</v>
      </c>
      <c r="BV95" s="70" t="s">
        <v>860</v>
      </c>
      <c r="BW95" s="82" t="s">
        <v>1951</v>
      </c>
    </row>
    <row r="96" spans="1:75" s="49" customFormat="1" ht="100" customHeight="1" x14ac:dyDescent="0.15">
      <c r="A96" s="69">
        <v>87</v>
      </c>
      <c r="B96" s="70" t="s">
        <v>573</v>
      </c>
      <c r="C96" s="70" t="s">
        <v>642</v>
      </c>
      <c r="D96" s="70" t="s">
        <v>575</v>
      </c>
      <c r="E96" s="70" t="s">
        <v>669</v>
      </c>
      <c r="F96" s="103" t="s">
        <v>695</v>
      </c>
      <c r="G96" s="103" t="s">
        <v>696</v>
      </c>
      <c r="H96" s="93">
        <v>1</v>
      </c>
      <c r="I96" s="72" t="s">
        <v>77</v>
      </c>
      <c r="J96" s="74"/>
      <c r="K96" s="70" t="s">
        <v>576</v>
      </c>
      <c r="L96" s="87"/>
      <c r="M96" s="87"/>
      <c r="N96" s="76" t="s">
        <v>128</v>
      </c>
      <c r="O96" s="76" t="s">
        <v>211</v>
      </c>
      <c r="P96" s="90" t="s">
        <v>154</v>
      </c>
      <c r="Q96" s="70"/>
      <c r="R96" s="70" t="s">
        <v>83</v>
      </c>
      <c r="S96" s="70" t="s">
        <v>83</v>
      </c>
      <c r="T96" s="70" t="s">
        <v>83</v>
      </c>
      <c r="U96" s="70"/>
      <c r="V96" s="33"/>
      <c r="W96" s="35"/>
      <c r="X96" s="194">
        <v>1</v>
      </c>
      <c r="Y96" s="185"/>
      <c r="Z96" s="194">
        <v>1</v>
      </c>
      <c r="AA96" s="185"/>
      <c r="AB96" s="194">
        <v>1</v>
      </c>
      <c r="AC96" s="185"/>
      <c r="AD96" s="79">
        <f t="shared" si="6"/>
        <v>0</v>
      </c>
      <c r="AE96" s="79">
        <f t="shared" si="7"/>
        <v>1</v>
      </c>
      <c r="AF96" s="82"/>
      <c r="AG96" s="80"/>
      <c r="AH96" s="80"/>
      <c r="AI96" s="80"/>
      <c r="AJ96" s="80"/>
      <c r="AK96" s="80"/>
      <c r="AL96" s="80"/>
      <c r="AM96" s="80"/>
      <c r="AN96" s="80"/>
      <c r="AO96" s="80" t="s">
        <v>697</v>
      </c>
      <c r="AP96" s="89">
        <v>45904</v>
      </c>
      <c r="AQ96" s="70" t="s">
        <v>599</v>
      </c>
      <c r="AR96" s="248" t="s">
        <v>653</v>
      </c>
      <c r="AS96" s="80"/>
      <c r="AT96" s="80" t="s">
        <v>1181</v>
      </c>
      <c r="AU96" s="80" t="s">
        <v>1182</v>
      </c>
      <c r="AV96" s="80" t="s">
        <v>1183</v>
      </c>
      <c r="AW96" s="80" t="s">
        <v>1184</v>
      </c>
      <c r="AX96" s="80"/>
      <c r="AY96" s="80"/>
      <c r="AZ96" s="80"/>
      <c r="BA96" s="80"/>
      <c r="BB96" s="80" t="s">
        <v>697</v>
      </c>
      <c r="BC96" s="89">
        <v>45904</v>
      </c>
      <c r="BD96" s="70" t="s">
        <v>599</v>
      </c>
      <c r="BE96" s="248" t="s">
        <v>653</v>
      </c>
      <c r="BF96" s="80"/>
      <c r="BG96" s="111" t="s">
        <v>1413</v>
      </c>
      <c r="BH96" s="111" t="s">
        <v>1304</v>
      </c>
      <c r="BI96" s="111" t="s">
        <v>1414</v>
      </c>
      <c r="BJ96" s="111" t="s">
        <v>1415</v>
      </c>
      <c r="BK96" s="80" t="s">
        <v>698</v>
      </c>
      <c r="BL96" s="89">
        <v>46007</v>
      </c>
      <c r="BM96" s="70" t="s">
        <v>599</v>
      </c>
      <c r="BN96" s="248" t="s">
        <v>593</v>
      </c>
      <c r="BO96" s="80"/>
      <c r="BP96" s="111" t="s">
        <v>1539</v>
      </c>
      <c r="BQ96" s="111" t="s">
        <v>1210</v>
      </c>
      <c r="BR96" s="111" t="s">
        <v>1540</v>
      </c>
      <c r="BS96" s="111" t="s">
        <v>1541</v>
      </c>
      <c r="BT96" s="111" t="s">
        <v>1952</v>
      </c>
      <c r="BU96" s="293">
        <f t="shared" si="5"/>
        <v>1</v>
      </c>
      <c r="BV96" s="70" t="s">
        <v>1826</v>
      </c>
      <c r="BW96" s="82" t="s">
        <v>1947</v>
      </c>
    </row>
    <row r="97" spans="1:75" s="49" customFormat="1" ht="117" customHeight="1" x14ac:dyDescent="0.15">
      <c r="A97" s="69">
        <v>88</v>
      </c>
      <c r="B97" s="70" t="s">
        <v>573</v>
      </c>
      <c r="C97" s="70" t="s">
        <v>642</v>
      </c>
      <c r="D97" s="70" t="s">
        <v>575</v>
      </c>
      <c r="E97" s="70" t="s">
        <v>669</v>
      </c>
      <c r="F97" s="103" t="s">
        <v>699</v>
      </c>
      <c r="G97" s="103" t="s">
        <v>700</v>
      </c>
      <c r="H97" s="93">
        <v>1</v>
      </c>
      <c r="I97" s="72" t="s">
        <v>77</v>
      </c>
      <c r="J97" s="74"/>
      <c r="K97" s="70" t="s">
        <v>453</v>
      </c>
      <c r="L97" s="87"/>
      <c r="M97" s="87"/>
      <c r="N97" s="76" t="s">
        <v>128</v>
      </c>
      <c r="O97" s="76" t="s">
        <v>129</v>
      </c>
      <c r="P97" s="90" t="s">
        <v>154</v>
      </c>
      <c r="Q97" s="70"/>
      <c r="R97" s="70" t="s">
        <v>83</v>
      </c>
      <c r="S97" s="70" t="s">
        <v>83</v>
      </c>
      <c r="T97" s="70" t="s">
        <v>83</v>
      </c>
      <c r="U97" s="70"/>
      <c r="V97" s="38">
        <v>0.25</v>
      </c>
      <c r="W97" s="35"/>
      <c r="X97" s="194">
        <v>1</v>
      </c>
      <c r="Y97" s="185">
        <v>1</v>
      </c>
      <c r="Z97" s="194">
        <v>1</v>
      </c>
      <c r="AA97" s="185">
        <v>1</v>
      </c>
      <c r="AB97" s="194">
        <v>1</v>
      </c>
      <c r="AC97" s="185">
        <v>1</v>
      </c>
      <c r="AD97" s="79">
        <f t="shared" si="6"/>
        <v>0.01</v>
      </c>
      <c r="AE97" s="79">
        <f t="shared" si="7"/>
        <v>1</v>
      </c>
      <c r="AF97" s="82"/>
      <c r="AG97" s="80"/>
      <c r="AH97" s="80"/>
      <c r="AI97" s="80"/>
      <c r="AJ97" s="80"/>
      <c r="AK97" s="80" t="s">
        <v>701</v>
      </c>
      <c r="AL97" s="80" t="s">
        <v>87</v>
      </c>
      <c r="AM97" s="80" t="s">
        <v>88</v>
      </c>
      <c r="AN97" s="80" t="s">
        <v>702</v>
      </c>
      <c r="AO97" s="80" t="s">
        <v>703</v>
      </c>
      <c r="AP97" s="89">
        <v>45904</v>
      </c>
      <c r="AQ97" s="70" t="s">
        <v>599</v>
      </c>
      <c r="AR97" s="248" t="s">
        <v>653</v>
      </c>
      <c r="AS97" s="80"/>
      <c r="AT97" s="80" t="s">
        <v>1185</v>
      </c>
      <c r="AU97" s="80" t="s">
        <v>1186</v>
      </c>
      <c r="AV97" s="80" t="s">
        <v>1187</v>
      </c>
      <c r="AW97" s="80" t="s">
        <v>1188</v>
      </c>
      <c r="AX97" s="80"/>
      <c r="AY97" s="80"/>
      <c r="AZ97" s="80"/>
      <c r="BA97" s="80"/>
      <c r="BB97" s="80" t="s">
        <v>703</v>
      </c>
      <c r="BC97" s="89">
        <v>45904</v>
      </c>
      <c r="BD97" s="70" t="s">
        <v>599</v>
      </c>
      <c r="BE97" s="248" t="s">
        <v>653</v>
      </c>
      <c r="BF97" s="80"/>
      <c r="BG97" s="111" t="s">
        <v>1416</v>
      </c>
      <c r="BH97" s="111" t="s">
        <v>1435</v>
      </c>
      <c r="BI97" s="111" t="s">
        <v>358</v>
      </c>
      <c r="BJ97" s="111" t="s">
        <v>1417</v>
      </c>
      <c r="BK97" s="80" t="s">
        <v>698</v>
      </c>
      <c r="BL97" s="89">
        <v>46007</v>
      </c>
      <c r="BM97" s="70" t="s">
        <v>599</v>
      </c>
      <c r="BN97" s="248" t="s">
        <v>593</v>
      </c>
      <c r="BO97" s="80"/>
      <c r="BP97" s="111" t="s">
        <v>1542</v>
      </c>
      <c r="BQ97" s="111" t="s">
        <v>1210</v>
      </c>
      <c r="BR97" s="111" t="s">
        <v>1543</v>
      </c>
      <c r="BS97" s="111" t="s">
        <v>1544</v>
      </c>
      <c r="BT97" s="294" t="s">
        <v>1825</v>
      </c>
      <c r="BU97" s="293">
        <f>+AE97</f>
        <v>1</v>
      </c>
      <c r="BV97" s="70" t="s">
        <v>860</v>
      </c>
      <c r="BW97" s="71" t="s">
        <v>1827</v>
      </c>
    </row>
    <row r="98" spans="1:75" s="49" customFormat="1" ht="100" customHeight="1" x14ac:dyDescent="0.15">
      <c r="A98" s="69">
        <v>89</v>
      </c>
      <c r="B98" s="70" t="s">
        <v>573</v>
      </c>
      <c r="C98" s="70" t="s">
        <v>642</v>
      </c>
      <c r="D98" s="70" t="s">
        <v>575</v>
      </c>
      <c r="E98" s="70" t="s">
        <v>669</v>
      </c>
      <c r="F98" s="103" t="s">
        <v>704</v>
      </c>
      <c r="G98" s="103" t="s">
        <v>705</v>
      </c>
      <c r="H98" s="93">
        <v>1</v>
      </c>
      <c r="I98" s="72" t="s">
        <v>77</v>
      </c>
      <c r="J98" s="74"/>
      <c r="K98" s="70" t="s">
        <v>453</v>
      </c>
      <c r="L98" s="87"/>
      <c r="M98" s="87"/>
      <c r="N98" s="76" t="s">
        <v>128</v>
      </c>
      <c r="O98" s="76" t="s">
        <v>129</v>
      </c>
      <c r="P98" s="90" t="s">
        <v>154</v>
      </c>
      <c r="Q98" s="70"/>
      <c r="R98" s="70" t="s">
        <v>83</v>
      </c>
      <c r="S98" s="70" t="s">
        <v>83</v>
      </c>
      <c r="T98" s="70" t="s">
        <v>83</v>
      </c>
      <c r="U98" s="70"/>
      <c r="V98" s="38">
        <v>0.01</v>
      </c>
      <c r="W98" s="35"/>
      <c r="X98" s="194">
        <v>1</v>
      </c>
      <c r="Y98" s="185">
        <v>1</v>
      </c>
      <c r="Z98" s="194">
        <v>1</v>
      </c>
      <c r="AA98" s="185">
        <v>1</v>
      </c>
      <c r="AB98" s="194">
        <v>1</v>
      </c>
      <c r="AC98" s="185">
        <v>1</v>
      </c>
      <c r="AD98" s="79">
        <f t="shared" si="6"/>
        <v>0.01</v>
      </c>
      <c r="AE98" s="79">
        <f t="shared" si="7"/>
        <v>1</v>
      </c>
      <c r="AF98" s="82"/>
      <c r="AG98" s="80"/>
      <c r="AH98" s="80"/>
      <c r="AI98" s="80"/>
      <c r="AJ98" s="80"/>
      <c r="AK98" s="80" t="s">
        <v>706</v>
      </c>
      <c r="AL98" s="80" t="s">
        <v>87</v>
      </c>
      <c r="AM98" s="80" t="s">
        <v>88</v>
      </c>
      <c r="AN98" s="80" t="s">
        <v>707</v>
      </c>
      <c r="AO98" s="80" t="s">
        <v>708</v>
      </c>
      <c r="AP98" s="89">
        <v>45904</v>
      </c>
      <c r="AQ98" s="70" t="s">
        <v>599</v>
      </c>
      <c r="AR98" s="248" t="s">
        <v>653</v>
      </c>
      <c r="AS98" s="80"/>
      <c r="AT98" s="80" t="s">
        <v>1189</v>
      </c>
      <c r="AU98" s="80" t="s">
        <v>1190</v>
      </c>
      <c r="AV98" s="80" t="s">
        <v>1191</v>
      </c>
      <c r="AW98" s="80" t="s">
        <v>1192</v>
      </c>
      <c r="AX98" s="80"/>
      <c r="AY98" s="80"/>
      <c r="AZ98" s="80"/>
      <c r="BA98" s="80"/>
      <c r="BB98" s="80" t="s">
        <v>708</v>
      </c>
      <c r="BC98" s="89">
        <v>45904</v>
      </c>
      <c r="BD98" s="70" t="s">
        <v>599</v>
      </c>
      <c r="BE98" s="248" t="s">
        <v>653</v>
      </c>
      <c r="BF98" s="80"/>
      <c r="BG98" s="111" t="s">
        <v>1418</v>
      </c>
      <c r="BH98" s="111" t="s">
        <v>874</v>
      </c>
      <c r="BI98" s="111" t="s">
        <v>358</v>
      </c>
      <c r="BJ98" s="111" t="s">
        <v>1419</v>
      </c>
      <c r="BK98" s="80" t="s">
        <v>709</v>
      </c>
      <c r="BL98" s="89">
        <v>46007</v>
      </c>
      <c r="BM98" s="70" t="s">
        <v>599</v>
      </c>
      <c r="BN98" s="248" t="s">
        <v>593</v>
      </c>
      <c r="BO98" s="80"/>
      <c r="BP98" s="111" t="s">
        <v>1545</v>
      </c>
      <c r="BQ98" s="111" t="s">
        <v>1210</v>
      </c>
      <c r="BR98" s="111" t="s">
        <v>1546</v>
      </c>
      <c r="BS98" s="111" t="s">
        <v>1547</v>
      </c>
      <c r="BT98" s="111" t="s">
        <v>1898</v>
      </c>
      <c r="BU98" s="293">
        <f t="shared" ref="BU98" si="9">+AE98</f>
        <v>1</v>
      </c>
      <c r="BV98" s="70" t="s">
        <v>1826</v>
      </c>
      <c r="BW98" s="82" t="s">
        <v>1842</v>
      </c>
    </row>
    <row r="99" spans="1:75" s="49" customFormat="1" ht="100" customHeight="1" x14ac:dyDescent="0.15">
      <c r="A99" s="69">
        <v>90</v>
      </c>
      <c r="B99" s="70" t="s">
        <v>573</v>
      </c>
      <c r="C99" s="70" t="s">
        <v>642</v>
      </c>
      <c r="D99" s="70" t="s">
        <v>575</v>
      </c>
      <c r="E99" s="70" t="s">
        <v>669</v>
      </c>
      <c r="F99" s="103" t="s">
        <v>710</v>
      </c>
      <c r="G99" s="103" t="s">
        <v>711</v>
      </c>
      <c r="H99" s="93">
        <v>1</v>
      </c>
      <c r="I99" s="72" t="s">
        <v>77</v>
      </c>
      <c r="J99" s="74"/>
      <c r="K99" s="70" t="s">
        <v>576</v>
      </c>
      <c r="L99" s="87"/>
      <c r="M99" s="87"/>
      <c r="N99" s="76" t="s">
        <v>128</v>
      </c>
      <c r="O99" s="76" t="s">
        <v>211</v>
      </c>
      <c r="P99" s="90" t="s">
        <v>154</v>
      </c>
      <c r="Q99" s="70"/>
      <c r="R99" s="70" t="s">
        <v>83</v>
      </c>
      <c r="S99" s="70" t="s">
        <v>83</v>
      </c>
      <c r="T99" s="70" t="s">
        <v>83</v>
      </c>
      <c r="U99" s="70"/>
      <c r="V99" s="33"/>
      <c r="W99" s="35"/>
      <c r="X99" s="34">
        <v>1</v>
      </c>
      <c r="Y99" s="185">
        <v>1</v>
      </c>
      <c r="Z99" s="34">
        <v>1</v>
      </c>
      <c r="AA99" s="185">
        <v>1</v>
      </c>
      <c r="AB99" s="34">
        <v>1</v>
      </c>
      <c r="AC99" s="185">
        <v>1</v>
      </c>
      <c r="AD99" s="79">
        <f t="shared" si="6"/>
        <v>0.01</v>
      </c>
      <c r="AE99" s="79">
        <f t="shared" si="7"/>
        <v>1</v>
      </c>
      <c r="AF99" s="82"/>
      <c r="AG99" s="80"/>
      <c r="AH99" s="80"/>
      <c r="AI99" s="80"/>
      <c r="AJ99" s="80"/>
      <c r="AK99" s="80"/>
      <c r="AL99" s="80"/>
      <c r="AM99" s="80"/>
      <c r="AN99" s="80"/>
      <c r="AO99" s="80" t="s">
        <v>712</v>
      </c>
      <c r="AP99" s="89">
        <v>45904</v>
      </c>
      <c r="AQ99" s="70" t="s">
        <v>599</v>
      </c>
      <c r="AR99" s="248" t="s">
        <v>713</v>
      </c>
      <c r="AS99" s="80"/>
      <c r="AT99" s="80" t="s">
        <v>1193</v>
      </c>
      <c r="AU99" s="80" t="s">
        <v>1194</v>
      </c>
      <c r="AV99" s="80" t="s">
        <v>1195</v>
      </c>
      <c r="AW99" s="80" t="s">
        <v>1196</v>
      </c>
      <c r="AX99" s="80"/>
      <c r="AY99" s="80"/>
      <c r="AZ99" s="80"/>
      <c r="BA99" s="80"/>
      <c r="BB99" s="80" t="s">
        <v>712</v>
      </c>
      <c r="BC99" s="89">
        <v>45904</v>
      </c>
      <c r="BD99" s="70" t="s">
        <v>599</v>
      </c>
      <c r="BE99" s="248" t="s">
        <v>713</v>
      </c>
      <c r="BF99" s="80"/>
      <c r="BG99" s="111" t="s">
        <v>1420</v>
      </c>
      <c r="BH99" s="111" t="s">
        <v>886</v>
      </c>
      <c r="BI99" s="111" t="s">
        <v>1421</v>
      </c>
      <c r="BJ99" s="111" t="s">
        <v>1422</v>
      </c>
      <c r="BK99" s="80" t="s">
        <v>714</v>
      </c>
      <c r="BL99" s="89">
        <v>46007</v>
      </c>
      <c r="BM99" s="70" t="s">
        <v>599</v>
      </c>
      <c r="BN99" s="248" t="s">
        <v>593</v>
      </c>
      <c r="BO99" s="80"/>
      <c r="BP99" s="111" t="s">
        <v>1548</v>
      </c>
      <c r="BQ99" s="111" t="s">
        <v>886</v>
      </c>
      <c r="BR99" s="111" t="s">
        <v>1549</v>
      </c>
      <c r="BS99" s="111" t="s">
        <v>1550</v>
      </c>
      <c r="BT99" s="80" t="s">
        <v>1954</v>
      </c>
      <c r="BU99" s="293">
        <f t="shared" si="5"/>
        <v>1</v>
      </c>
      <c r="BV99" s="70" t="s">
        <v>1826</v>
      </c>
      <c r="BW99" s="82" t="s">
        <v>1947</v>
      </c>
    </row>
    <row r="100" spans="1:75" s="49" customFormat="1" ht="100" customHeight="1" x14ac:dyDescent="0.15">
      <c r="A100" s="69">
        <v>91</v>
      </c>
      <c r="B100" s="70" t="s">
        <v>573</v>
      </c>
      <c r="C100" s="70" t="s">
        <v>642</v>
      </c>
      <c r="D100" s="70" t="s">
        <v>575</v>
      </c>
      <c r="E100" s="70" t="s">
        <v>669</v>
      </c>
      <c r="F100" s="103" t="s">
        <v>715</v>
      </c>
      <c r="G100" s="103" t="s">
        <v>716</v>
      </c>
      <c r="H100" s="93">
        <v>1</v>
      </c>
      <c r="I100" s="72" t="s">
        <v>77</v>
      </c>
      <c r="J100" s="74"/>
      <c r="K100" s="70" t="s">
        <v>74</v>
      </c>
      <c r="L100" s="87"/>
      <c r="M100" s="87"/>
      <c r="N100" s="76" t="s">
        <v>128</v>
      </c>
      <c r="O100" s="76" t="s">
        <v>116</v>
      </c>
      <c r="P100" s="90" t="s">
        <v>154</v>
      </c>
      <c r="Q100" s="70"/>
      <c r="R100" s="70" t="s">
        <v>83</v>
      </c>
      <c r="S100" s="70" t="s">
        <v>83</v>
      </c>
      <c r="T100" s="70" t="s">
        <v>83</v>
      </c>
      <c r="U100" s="70"/>
      <c r="V100" s="38">
        <v>0.01</v>
      </c>
      <c r="W100" s="35"/>
      <c r="X100" s="194">
        <v>1</v>
      </c>
      <c r="Y100" s="185">
        <v>1</v>
      </c>
      <c r="Z100" s="194">
        <v>1</v>
      </c>
      <c r="AA100" s="185">
        <v>1</v>
      </c>
      <c r="AB100" s="194">
        <v>1</v>
      </c>
      <c r="AC100" s="185">
        <v>1</v>
      </c>
      <c r="AD100" s="79">
        <f t="shared" si="6"/>
        <v>0.01</v>
      </c>
      <c r="AE100" s="79">
        <f t="shared" si="7"/>
        <v>1</v>
      </c>
      <c r="AF100" s="82"/>
      <c r="AG100" s="80"/>
      <c r="AH100" s="80"/>
      <c r="AI100" s="80"/>
      <c r="AJ100" s="80"/>
      <c r="AK100" s="80" t="s">
        <v>717</v>
      </c>
      <c r="AL100" s="80" t="s">
        <v>87</v>
      </c>
      <c r="AM100" s="80" t="s">
        <v>88</v>
      </c>
      <c r="AN100" s="80" t="s">
        <v>718</v>
      </c>
      <c r="AO100" s="80" t="s">
        <v>719</v>
      </c>
      <c r="AP100" s="89">
        <v>45905</v>
      </c>
      <c r="AQ100" s="70" t="s">
        <v>599</v>
      </c>
      <c r="AR100" s="248" t="s">
        <v>613</v>
      </c>
      <c r="AS100" s="80"/>
      <c r="AT100" s="80" t="s">
        <v>1197</v>
      </c>
      <c r="AU100" s="80" t="s">
        <v>1198</v>
      </c>
      <c r="AV100" s="80" t="s">
        <v>1199</v>
      </c>
      <c r="AW100" s="80" t="s">
        <v>1200</v>
      </c>
      <c r="AX100" s="80"/>
      <c r="AY100" s="80"/>
      <c r="AZ100" s="80"/>
      <c r="BA100" s="80"/>
      <c r="BB100" s="80" t="s">
        <v>719</v>
      </c>
      <c r="BC100" s="89">
        <v>45905</v>
      </c>
      <c r="BD100" s="70" t="s">
        <v>599</v>
      </c>
      <c r="BE100" s="248" t="s">
        <v>613</v>
      </c>
      <c r="BF100" s="80"/>
      <c r="BG100" s="111" t="s">
        <v>1423</v>
      </c>
      <c r="BH100" s="111" t="s">
        <v>886</v>
      </c>
      <c r="BI100" s="111" t="s">
        <v>1424</v>
      </c>
      <c r="BJ100" s="111" t="s">
        <v>1425</v>
      </c>
      <c r="BK100" s="80" t="s">
        <v>720</v>
      </c>
      <c r="BL100" s="89">
        <v>46007</v>
      </c>
      <c r="BM100" s="70" t="s">
        <v>599</v>
      </c>
      <c r="BN100" s="248" t="s">
        <v>593</v>
      </c>
      <c r="BO100" s="80"/>
      <c r="BP100" s="111" t="s">
        <v>1551</v>
      </c>
      <c r="BQ100" s="111" t="s">
        <v>1210</v>
      </c>
      <c r="BR100" s="111" t="s">
        <v>1552</v>
      </c>
      <c r="BS100" s="111" t="s">
        <v>1553</v>
      </c>
      <c r="BT100" s="80" t="s">
        <v>1955</v>
      </c>
      <c r="BU100" s="293">
        <f t="shared" si="5"/>
        <v>1</v>
      </c>
      <c r="BV100" s="70" t="s">
        <v>1826</v>
      </c>
      <c r="BW100" s="82" t="s">
        <v>1956</v>
      </c>
    </row>
    <row r="101" spans="1:75" s="49" customFormat="1" ht="100" customHeight="1" x14ac:dyDescent="0.15">
      <c r="A101" s="69">
        <v>92</v>
      </c>
      <c r="B101" s="70" t="s">
        <v>573</v>
      </c>
      <c r="C101" s="70" t="s">
        <v>642</v>
      </c>
      <c r="D101" s="70" t="s">
        <v>575</v>
      </c>
      <c r="E101" s="70" t="s">
        <v>669</v>
      </c>
      <c r="F101" s="103" t="s">
        <v>721</v>
      </c>
      <c r="G101" s="111" t="s">
        <v>722</v>
      </c>
      <c r="H101" s="93">
        <v>1</v>
      </c>
      <c r="I101" s="72" t="s">
        <v>77</v>
      </c>
      <c r="J101" s="74"/>
      <c r="K101" s="70" t="s">
        <v>563</v>
      </c>
      <c r="L101" s="87"/>
      <c r="M101" s="87"/>
      <c r="N101" s="76" t="s">
        <v>128</v>
      </c>
      <c r="O101" s="76" t="s">
        <v>116</v>
      </c>
      <c r="P101" s="90" t="s">
        <v>154</v>
      </c>
      <c r="Q101" s="70"/>
      <c r="R101" s="70" t="s">
        <v>83</v>
      </c>
      <c r="S101" s="70" t="s">
        <v>83</v>
      </c>
      <c r="T101" s="70" t="s">
        <v>83</v>
      </c>
      <c r="U101" s="70"/>
      <c r="V101" s="33"/>
      <c r="W101" s="35"/>
      <c r="X101" s="34">
        <v>1</v>
      </c>
      <c r="Y101" s="185">
        <v>1</v>
      </c>
      <c r="Z101" s="34">
        <v>1</v>
      </c>
      <c r="AA101" s="185">
        <v>1</v>
      </c>
      <c r="AB101" s="34">
        <v>1</v>
      </c>
      <c r="AC101" s="185">
        <v>1</v>
      </c>
      <c r="AD101" s="79">
        <f t="shared" si="6"/>
        <v>0.01</v>
      </c>
      <c r="AE101" s="79">
        <f t="shared" si="7"/>
        <v>1</v>
      </c>
      <c r="AF101" s="82"/>
      <c r="AG101" s="80"/>
      <c r="AH101" s="80"/>
      <c r="AI101" s="80"/>
      <c r="AJ101" s="80"/>
      <c r="AK101" s="80"/>
      <c r="AL101" s="80"/>
      <c r="AM101" s="80"/>
      <c r="AN101" s="80"/>
      <c r="AO101" s="80" t="s">
        <v>723</v>
      </c>
      <c r="AP101" s="89">
        <v>45905</v>
      </c>
      <c r="AQ101" s="70" t="s">
        <v>599</v>
      </c>
      <c r="AR101" s="248" t="s">
        <v>648</v>
      </c>
      <c r="AS101" s="80"/>
      <c r="AT101" s="80" t="s">
        <v>1201</v>
      </c>
      <c r="AU101" s="80" t="s">
        <v>1202</v>
      </c>
      <c r="AV101" s="80" t="s">
        <v>1203</v>
      </c>
      <c r="AW101" s="80" t="s">
        <v>1204</v>
      </c>
      <c r="AX101" s="80"/>
      <c r="AY101" s="80"/>
      <c r="AZ101" s="80"/>
      <c r="BA101" s="80"/>
      <c r="BB101" s="80" t="s">
        <v>723</v>
      </c>
      <c r="BC101" s="89">
        <v>45905</v>
      </c>
      <c r="BD101" s="70" t="s">
        <v>599</v>
      </c>
      <c r="BE101" s="248" t="s">
        <v>648</v>
      </c>
      <c r="BF101" s="80"/>
      <c r="BG101" s="111" t="s">
        <v>1426</v>
      </c>
      <c r="BH101" s="111" t="s">
        <v>1304</v>
      </c>
      <c r="BI101" s="111" t="s">
        <v>1427</v>
      </c>
      <c r="BJ101" s="111" t="s">
        <v>1428</v>
      </c>
      <c r="BK101" s="80" t="s">
        <v>724</v>
      </c>
      <c r="BL101" s="89">
        <v>46007</v>
      </c>
      <c r="BM101" s="70" t="s">
        <v>599</v>
      </c>
      <c r="BN101" s="248" t="s">
        <v>593</v>
      </c>
      <c r="BO101" s="80"/>
      <c r="BP101" s="111" t="s">
        <v>1554</v>
      </c>
      <c r="BQ101" s="111" t="s">
        <v>1210</v>
      </c>
      <c r="BR101" s="111" t="s">
        <v>1555</v>
      </c>
      <c r="BS101" s="111" t="s">
        <v>1556</v>
      </c>
      <c r="BT101" s="111" t="s">
        <v>1957</v>
      </c>
      <c r="BU101" s="293">
        <f t="shared" si="5"/>
        <v>1</v>
      </c>
      <c r="BV101" s="70" t="s">
        <v>1826</v>
      </c>
      <c r="BW101" s="111" t="s">
        <v>1556</v>
      </c>
    </row>
    <row r="102" spans="1:75" s="49" customFormat="1" ht="200" customHeight="1" x14ac:dyDescent="0.15">
      <c r="A102" s="69">
        <v>93</v>
      </c>
      <c r="B102" s="70" t="s">
        <v>573</v>
      </c>
      <c r="C102" s="70" t="s">
        <v>642</v>
      </c>
      <c r="D102" s="70" t="s">
        <v>575</v>
      </c>
      <c r="E102" s="70" t="s">
        <v>669</v>
      </c>
      <c r="F102" s="113" t="s">
        <v>725</v>
      </c>
      <c r="G102" s="111" t="s">
        <v>726</v>
      </c>
      <c r="H102" s="93">
        <v>1</v>
      </c>
      <c r="I102" s="72" t="s">
        <v>77</v>
      </c>
      <c r="J102" s="74"/>
      <c r="K102" s="70" t="s">
        <v>453</v>
      </c>
      <c r="L102" s="87"/>
      <c r="M102" s="87"/>
      <c r="N102" s="76" t="s">
        <v>128</v>
      </c>
      <c r="O102" s="76" t="s">
        <v>129</v>
      </c>
      <c r="P102" s="90" t="s">
        <v>154</v>
      </c>
      <c r="Q102" s="70"/>
      <c r="R102" s="70" t="s">
        <v>83</v>
      </c>
      <c r="S102" s="70" t="s">
        <v>83</v>
      </c>
      <c r="T102" s="70" t="s">
        <v>83</v>
      </c>
      <c r="U102" s="70"/>
      <c r="V102" s="38"/>
      <c r="W102" s="35"/>
      <c r="X102" s="194">
        <v>1</v>
      </c>
      <c r="Y102" s="185">
        <v>1</v>
      </c>
      <c r="Z102" s="194">
        <v>1</v>
      </c>
      <c r="AA102" s="185">
        <v>1</v>
      </c>
      <c r="AB102" s="194">
        <v>1</v>
      </c>
      <c r="AC102" s="185">
        <v>1</v>
      </c>
      <c r="AD102" s="79">
        <f t="shared" si="6"/>
        <v>0.01</v>
      </c>
      <c r="AE102" s="79">
        <f t="shared" si="7"/>
        <v>1</v>
      </c>
      <c r="AF102" s="82"/>
      <c r="AG102" s="80"/>
      <c r="AH102" s="80"/>
      <c r="AI102" s="80"/>
      <c r="AJ102" s="80"/>
      <c r="AK102" s="80" t="s">
        <v>727</v>
      </c>
      <c r="AL102" s="80" t="s">
        <v>87</v>
      </c>
      <c r="AM102" s="80" t="s">
        <v>88</v>
      </c>
      <c r="AN102" s="80" t="s">
        <v>728</v>
      </c>
      <c r="AO102" s="80" t="s">
        <v>729</v>
      </c>
      <c r="AP102" s="89">
        <v>45905</v>
      </c>
      <c r="AQ102" s="70" t="s">
        <v>599</v>
      </c>
      <c r="AR102" s="248" t="s">
        <v>653</v>
      </c>
      <c r="AS102" s="80"/>
      <c r="AT102" s="80" t="s">
        <v>1205</v>
      </c>
      <c r="AU102" s="80" t="s">
        <v>1206</v>
      </c>
      <c r="AV102" s="80" t="s">
        <v>1207</v>
      </c>
      <c r="AW102" s="80" t="s">
        <v>1208</v>
      </c>
      <c r="AX102" s="80"/>
      <c r="AY102" s="80"/>
      <c r="AZ102" s="80"/>
      <c r="BA102" s="80"/>
      <c r="BB102" s="80" t="s">
        <v>729</v>
      </c>
      <c r="BC102" s="89">
        <v>45905</v>
      </c>
      <c r="BD102" s="70" t="s">
        <v>599</v>
      </c>
      <c r="BE102" s="248" t="s">
        <v>653</v>
      </c>
      <c r="BF102" s="80"/>
      <c r="BG102" s="111" t="s">
        <v>1429</v>
      </c>
      <c r="BH102" s="111" t="s">
        <v>1435</v>
      </c>
      <c r="BI102" s="111" t="s">
        <v>358</v>
      </c>
      <c r="BJ102" s="111" t="s">
        <v>1430</v>
      </c>
      <c r="BK102" s="80" t="s">
        <v>730</v>
      </c>
      <c r="BL102" s="89">
        <v>46007</v>
      </c>
      <c r="BM102" s="70" t="s">
        <v>599</v>
      </c>
      <c r="BN102" s="248" t="s">
        <v>593</v>
      </c>
      <c r="BO102" s="80"/>
      <c r="BP102" s="111" t="s">
        <v>1557</v>
      </c>
      <c r="BQ102" s="111" t="s">
        <v>886</v>
      </c>
      <c r="BR102" s="111" t="s">
        <v>1558</v>
      </c>
      <c r="BS102" s="111" t="s">
        <v>1559</v>
      </c>
      <c r="BT102" s="111" t="s">
        <v>1953</v>
      </c>
      <c r="BU102" s="293">
        <f t="shared" si="5"/>
        <v>1</v>
      </c>
      <c r="BV102" s="70" t="s">
        <v>1826</v>
      </c>
      <c r="BW102" s="82" t="s">
        <v>1842</v>
      </c>
    </row>
    <row r="103" spans="1:75" s="49" customFormat="1" ht="200" customHeight="1" x14ac:dyDescent="0.2">
      <c r="A103" s="19"/>
      <c r="B103" s="19"/>
      <c r="C103" s="19"/>
      <c r="D103" s="107"/>
      <c r="E103" s="107"/>
      <c r="F103" s="108"/>
      <c r="G103" s="109"/>
      <c r="H103" s="109"/>
      <c r="I103" s="109"/>
      <c r="N103" s="109"/>
      <c r="O103" s="109"/>
      <c r="P103" s="88"/>
      <c r="Q103" s="88"/>
      <c r="R103" s="88"/>
      <c r="S103" s="88"/>
      <c r="T103" s="88"/>
      <c r="U103" s="88"/>
      <c r="X103" s="200"/>
      <c r="Y103" s="200"/>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row>
    <row r="104" spans="1:75" s="49" customFormat="1" ht="200" customHeight="1" x14ac:dyDescent="0.2">
      <c r="A104" s="19"/>
      <c r="B104" s="19"/>
      <c r="C104" s="19"/>
      <c r="D104" s="107"/>
      <c r="E104" s="107"/>
      <c r="F104" s="108"/>
      <c r="G104" s="109"/>
      <c r="H104" s="109"/>
      <c r="I104" s="109"/>
      <c r="N104" s="109"/>
      <c r="O104" s="109"/>
      <c r="P104" s="88"/>
      <c r="Q104" s="88"/>
      <c r="R104" s="88"/>
      <c r="S104" s="88"/>
      <c r="T104" s="88"/>
      <c r="U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row>
    <row r="105" spans="1:75" s="49" customFormat="1" ht="200" customHeight="1" x14ac:dyDescent="0.2">
      <c r="A105" s="19"/>
      <c r="B105" s="19"/>
      <c r="C105" s="19"/>
      <c r="D105" s="107"/>
      <c r="E105" s="107"/>
      <c r="F105" s="108"/>
      <c r="G105" s="109"/>
      <c r="H105" s="109"/>
      <c r="I105" s="109"/>
      <c r="N105" s="109"/>
      <c r="O105" s="109"/>
      <c r="P105" s="88"/>
      <c r="Q105" s="88"/>
      <c r="R105" s="88"/>
      <c r="S105" s="88"/>
      <c r="T105" s="88"/>
      <c r="U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row>
    <row r="106" spans="1:75" ht="200" customHeight="1" x14ac:dyDescent="0.2"/>
    <row r="107" spans="1:75" ht="200" customHeight="1" x14ac:dyDescent="0.2"/>
    <row r="108" spans="1:75" ht="200" customHeight="1" x14ac:dyDescent="0.2"/>
    <row r="109" spans="1:75" ht="200" customHeight="1" x14ac:dyDescent="0.2"/>
    <row r="110" spans="1:75" ht="200" customHeight="1" x14ac:dyDescent="0.2"/>
    <row r="111" spans="1:75" ht="200" customHeight="1" x14ac:dyDescent="0.2">
      <c r="X111" s="63"/>
    </row>
    <row r="112" spans="1:75" ht="200" customHeight="1" x14ac:dyDescent="0.2"/>
    <row r="113" ht="200" customHeight="1" x14ac:dyDescent="0.2"/>
    <row r="114" ht="200" customHeight="1" x14ac:dyDescent="0.2"/>
    <row r="115" ht="200" customHeight="1" x14ac:dyDescent="0.2"/>
    <row r="116" ht="200" customHeight="1" x14ac:dyDescent="0.2"/>
    <row r="117" ht="200" customHeight="1" x14ac:dyDescent="0.2"/>
    <row r="118" ht="200" customHeight="1" x14ac:dyDescent="0.2"/>
    <row r="119" ht="200" customHeight="1" x14ac:dyDescent="0.2"/>
  </sheetData>
  <autoFilter ref="A10:EN102" xr:uid="{00000000-0009-0000-0000-000001000000}"/>
  <mergeCells count="39">
    <mergeCell ref="A3:C3"/>
    <mergeCell ref="A1:C1"/>
    <mergeCell ref="A2:C2"/>
    <mergeCell ref="D5:BW5"/>
    <mergeCell ref="D6:BW6"/>
    <mergeCell ref="D1:U2"/>
    <mergeCell ref="A4:BW4"/>
    <mergeCell ref="D3:U3"/>
    <mergeCell ref="V1:Z3"/>
    <mergeCell ref="AA1:BW3"/>
    <mergeCell ref="BT9:BW9"/>
    <mergeCell ref="AF8:BW8"/>
    <mergeCell ref="AD8:AE8"/>
    <mergeCell ref="AB9:AC9"/>
    <mergeCell ref="BG9:BJ9"/>
    <mergeCell ref="BK9:BO9"/>
    <mergeCell ref="BP9:BS9"/>
    <mergeCell ref="AO9:AS9"/>
    <mergeCell ref="AT9:AW9"/>
    <mergeCell ref="AX9:BA9"/>
    <mergeCell ref="BB9:BF9"/>
    <mergeCell ref="V8:AB8"/>
    <mergeCell ref="AD9:AE9"/>
    <mergeCell ref="AK9:AN9"/>
    <mergeCell ref="V9:W9"/>
    <mergeCell ref="X9:Y9"/>
    <mergeCell ref="Z9:AA9"/>
    <mergeCell ref="AF9:AJ9"/>
    <mergeCell ref="A9:Q9"/>
    <mergeCell ref="A6:C6"/>
    <mergeCell ref="A5:C5"/>
    <mergeCell ref="A7:C8"/>
    <mergeCell ref="D7:F7"/>
    <mergeCell ref="D8:F8"/>
    <mergeCell ref="J8:U8"/>
    <mergeCell ref="J7:U7"/>
    <mergeCell ref="R9:U9"/>
    <mergeCell ref="V7:AB7"/>
    <mergeCell ref="H7:I8"/>
  </mergeCells>
  <conditionalFormatting sqref="V41:W41">
    <cfRule type="cellIs" dxfId="2" priority="69" stopIfTrue="1" operator="equal">
      <formula>1</formula>
    </cfRule>
  </conditionalFormatting>
  <conditionalFormatting sqref="Y14 AA14:AC14 Y15:AC15 Y16:AA16 AC16 Y17:AC17 Y18 AA18 AC18 Y24:AC24">
    <cfRule type="cellIs" dxfId="1" priority="73" stopIfTrue="1" operator="equal">
      <formula>1</formula>
    </cfRule>
  </conditionalFormatting>
  <conditionalFormatting sqref="Z14">
    <cfRule type="cellIs" dxfId="0" priority="1" stopIfTrue="1" operator="equal">
      <formula>1</formula>
    </cfRule>
  </conditionalFormatting>
  <dataValidations xWindow="697" yWindow="473" count="5">
    <dataValidation allowBlank="1" showInputMessage="1" showErrorMessage="1" prompt="Humanos" sqref="R10" xr:uid="{00000000-0002-0000-0100-000000000000}"/>
    <dataValidation allowBlank="1" showInputMessage="1" showErrorMessage="1" prompt="Físicos" sqref="S10" xr:uid="{00000000-0002-0000-0100-000001000000}"/>
    <dataValidation allowBlank="1" showInputMessage="1" showErrorMessage="1" prompt="Tecnológicos" sqref="T10:U10" xr:uid="{00000000-0002-0000-0100-000002000000}"/>
    <dataValidation type="list" allowBlank="1" showInputMessage="1" showErrorMessage="1" sqref="K11:K30 K68:K72" xr:uid="{00000000-0002-0000-0100-000003000000}">
      <formula1>$I$2:$I$4</formula1>
    </dataValidation>
    <dataValidation type="list" allowBlank="1" showInputMessage="1" showErrorMessage="1" sqref="O11:O29 O31:O36" xr:uid="{00000000-0002-0000-0100-000004000000}">
      <formula1>$J$2:$J$8</formula1>
    </dataValidation>
  </dataValidations>
  <hyperlinks>
    <hyperlink ref="AI29" r:id="rId1" display="https://imctgovco-my.sharepoint.com/personal/gestioncalidad_imct_gov_co/_layouts/15/onedrive.aspx?id=%2Fpersonal%2Fgestioncalidad%5Fimct%5Fgov%5Fco%2FDocuments%2FEVIDENCIAS%20EN%20INFORMES%20INSTITUCIONALES%202025%2FPLANES%20INSTITUCIONALES%20DECRETO%20612%2FOFICINA%20ASESORA%20JUR%C3%8DDICA&amp;ga=1" xr:uid="{00000000-0004-0000-0100-000000000000}"/>
    <hyperlink ref="AI32" r:id="rId2" xr:uid="{00000000-0004-0000-0100-000001000000}"/>
    <hyperlink ref="AI35" r:id="rId3" xr:uid="{00000000-0004-0000-0100-000002000000}"/>
    <hyperlink ref="AI37" r:id="rId4" xr:uid="{00000000-0004-0000-0100-000003000000}"/>
    <hyperlink ref="AI31" r:id="rId5" xr:uid="{00000000-0004-0000-0100-000004000000}"/>
    <hyperlink ref="AI47" r:id="rId6" xr:uid="{00000000-0004-0000-0100-000005000000}"/>
    <hyperlink ref="AI73" r:id="rId7" xr:uid="{00000000-0004-0000-0100-000006000000}"/>
    <hyperlink ref="AI38" r:id="rId8" xr:uid="{00000000-0004-0000-0100-000007000000}"/>
    <hyperlink ref="AI41" r:id="rId9" xr:uid="{00000000-0004-0000-0100-000008000000}"/>
    <hyperlink ref="AI28" r:id="rId10" display="https://imctgovco-my.sharepoint.com/personal/gestioncalidad_imct_gov_co/_layouts/15/onedrive.aspx?id=%2Fpersonal%2Fgestioncalidad%5Fimct%5Fgov%5Fco%2FDocuments%2FEVIDENCIAS%20EN%20INFORMES%20INSTITUCIONALES%202025%2FPLANES%20INSTITUCIONALES%20DECRETO%20612%2FOFICINA%20ASESORA%20JUR%C3%8DDICA&amp;ga=1" xr:uid="{00000000-0004-0000-0100-000009000000}"/>
    <hyperlink ref="BE75" r:id="rId11" display="https://imctgovco.sharepoint.com/sites/INFORMESDELMIPG2025/Documentos%20compartidos/Forms/AllItems.aspx?id=%2Fsites%2FINFORMESDELMIPG2025%2FDocumentos%20compartidos%2F7%2D%20PLANES%20INSTITUCIONALES%20DECRETO%20612%20DEL%20IMCT%2FEVIDENCIA%20TRIMESTRE%203%20DE%20JULIO%20A%20SEPTIEMBRE%202025%2FFIREWALL%5FANTIVIRUS&amp;viewid=0daf5fde%2D7e61%2D42f9%2Da675%2Dca901ce36d6f&amp;CT=1757004421400&amp;OR=OWA%2DNT%2DMail&amp;CID=839bb711%2D1b40%2D69d0%2D451e%2De81f8db90804&amp;e=2%3AfyRiwj&amp;at=9" xr:uid="{00000000-0004-0000-0100-00000A000000}"/>
    <hyperlink ref="BE76" r:id="rId12" display="https://imctgovco.sharepoint.com/sites/INFORMESDELMIPG2025/Documentos%20compartidos/Forms/AllItems.aspx?id=%2Fsites%2FINFORMESDELMIPG2025%2FDocumentos%20compartidos%2F7%2D%20PLANES%20INSTITUCIONALES%20DECRETO%20612%20DEL%20IMCT%2FEVIDENCIA%20TRIMESTRE%203%20DE%20JULIO%20A%20SEPTIEMBRE%202025%2FACTUALIZACI%C3%93N%20PAGINA%20WEB&amp;viewid=0daf5fde%2D7e61%2D42f9%2Da675%2Dca901ce36d6f&amp;CT=1757004421400&amp;OR=OWA%2DNT%2DMail&amp;CID=839bb711%2D1b40%2D69d0%2D451e%2De81f8db90804&amp;e=2%3AfyRiwj&amp;at=9" xr:uid="{00000000-0004-0000-0100-00000B000000}"/>
    <hyperlink ref="BE77" r:id="rId13" display="https://imctgovco.sharepoint.com/sites/INFORMESDELMIPG2025/Documentos%20compartidos/Forms/AllItems.aspx?id=%2Fsites%2FINFORMESDELMIPG2025%2FDocumentos%20compartidos%2F7%2D%20PLANES%20INSTITUCIONALES%20DECRETO%20612%20DEL%20IMCT%2FEVIDENCIA%20TRIMESTRE%203%20DE%20JULIO%20A%20SEPTIEMBRE%202025%2FCAPACITACI%C3%93N%20HERRAMIENTA%20DIGITAL&amp;viewid=0daf5fde%2D7e61%2D42f9%2Da675%2Dca901ce36d6f&amp;CT=1757004421400&amp;OR=OWA%2DNT%2DMail&amp;CID=839bb711%2D1b40%2D69d0%2D451e%2De81f8db90804&amp;e=2%3AfyRiwj&amp;at=9" xr:uid="{00000000-0004-0000-0100-00000C000000}"/>
    <hyperlink ref="BE78" r:id="rId14" display="https://imctgovco.sharepoint.com/sites/INFORMESDELMIPG2025/Documentos%20compartidos/Forms/AllItems.aspx?id=%2Fsites%2FINFORMESDELMIPG2025%2FDocumentos%20compartidos%2F7%2D%20PLANES%20INSTITUCIONALES%20DECRETO%20612%20DEL%20IMCT%2FEVIDENCIA%20TRIMESTRE%203%20DE%20JULIO%20A%20SEPTIEMBRE%202025%2FGESTI%C3%93N%20DE%20SEGURIDAD%20DE%20LA%20INFORMACI%C3%93N&amp;viewid=0daf5fde%2D7e61%2D42f9%2Da675%2Dca901ce36d6f&amp;CT=1757004421400&amp;OR=OWA%2DNT%2DMail&amp;CID=839bb711%2D1b40%2D69d0%2D451e%2De81f8db90804&amp;e=2%3AfyRiwj&amp;at=9" xr:uid="{00000000-0004-0000-0100-00000D000000}"/>
    <hyperlink ref="BE79" r:id="rId15" display="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xr:uid="{00000000-0004-0000-0100-00000E000000}"/>
    <hyperlink ref="BE80" r:id="rId16" display="https://imctgovco.sharepoint.com/sites/INFORMESDELMIPG2025/Documentos%20compartidos/Forms/AllItems.aspx?id=%2Fsites%2FINFORMESDELMIPG2025%2FDocumentos%20compartidos%2F7%2D%20PLANES%20INSTITUCIONALES%20DECRETO%20612%20DEL%20IMCT%2FEVIDENCIA%20TRIMESTRE%203%20DE%20JULIO%20A%20SEPTIEMBRE%202025%2FDIRECTORIO%20DE%20SISTEMA%20DE%20INFORMACI%C3%93N&amp;viewid=0daf5fde%2D7e61%2D42f9%2Da675%2Dca901ce36d6f&amp;CT=1757004421400&amp;OR=OWA%2DNT%2DMail&amp;CID=839bb711%2D1b40%2D69d0%2D451e%2De81f8db90804&amp;e=2%3AfyRiwj&amp;at=9" xr:uid="{00000000-0004-0000-0100-00000F000000}"/>
    <hyperlink ref="BE81" r:id="rId17" display="https://imctgovco.sharepoint.com/sites/INFORMESDELMIPG2025/Documentos%20compartidos/Forms/AllItems.aspx?id=%2Fsites%2FINFORMESDELMIPG2025%2FDocumentos%20compartidos%2F7%2D%20PLANES%20INSTITUCIONALES%20DECRETO%20612%20DEL%20IMCT%2FEVIDENCIA%20TRIMESTRE%203%20DE%20JULIO%20A%20SEPTIEMBRE%202025&amp;viewid=0daf5fde%2D7e61%2D42f9%2Da675%2Dca901ce36d6f&amp;CT=1757004421400&amp;OR=OWA%2DNT%2DMail&amp;CID=839bb711%2D1b40%2D69d0%2D451e%2De81f8db90804&amp;e=2%3AfyRiwj&amp;at=9" xr:uid="{00000000-0004-0000-0100-000010000000}"/>
    <hyperlink ref="AR32" r:id="rId18" xr:uid="{00000000-0004-0000-0100-000011000000}"/>
    <hyperlink ref="AR35" r:id="rId19" xr:uid="{00000000-0004-0000-0100-000012000000}"/>
    <hyperlink ref="AR73" r:id="rId20" xr:uid="{00000000-0004-0000-0100-000013000000}"/>
    <hyperlink ref="BE99" r:id="rId21" display="https://imctgovco.sharepoint.com/sites/INFORMESDELMIPG2025/Documentos%20compartidos/Forms/AllItems.aspx?id=%2Fsites%2FINFORMESDELMIPG2025%2FDocumentos%20compartidos%2F7%2D%20PLANES%20INSTITUCIONALES%20DECRETO%20612%20DEL%20IMCT%2FEVIDENCIA%20TRIMESTRE%203%20DE%20JULIO%20A%20SEPTIEMBRE%202025%2FPOL%C3%8DTICA%20DE%20RESPALDO%20DE%20INFORMACI%C3%93N&amp;viewid=0daf5fde%2D7e61%2D42f9%2Da675%2Dca901ce36d6f&amp;CT=1757004421400&amp;OR=OWA%2DNT%2DMail&amp;CID=839bb711%2D1b40%2D69d0%2D451e%2De81f8db90804&amp;e=2%3AfyRiwj&amp;at=9" xr:uid="{00000000-0004-0000-0100-000014000000}"/>
    <hyperlink ref="BE98" r:id="rId22"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15000000}"/>
    <hyperlink ref="BE97" r:id="rId23"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16000000}"/>
    <hyperlink ref="BE96" r:id="rId24"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17000000}"/>
    <hyperlink ref="BE95" r:id="rId25" display="https://imctgovco.sharepoint.com/sites/INFORMESDELMIPG2025/Documentos%20compartidos/Forms/AllItems.aspx?id=%2Fsites%2FINFORMESDELMIPG2025%2FDocumentos%20compartidos%2F7%2D%20PLANES%20INSTITUCIONALES%20DECRETO%20612%20DEL%20IMCT%2FEVIDENCIA%20TRIMESTRE%203%20DE%20JULIO%20A%20SEPTIEMBRE%202025%2FPLANTILLA%20DE%20ANALISIS%20DE%20VULNERABILIDAD&amp;viewid=0daf5fde%2D7e61%2D42f9%2Da675%2Dca901ce36d6f&amp;CT=1757004421400&amp;OR=OWA%2DNT%2DMail&amp;CID=839bb711%2D1b40%2D69d0%2D451e%2De81f8db90804&amp;e=2%3AfyRiwj&amp;at=9" xr:uid="{00000000-0004-0000-0100-000018000000}"/>
    <hyperlink ref="BE94" r:id="rId26"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19000000}"/>
    <hyperlink ref="BE93" r:id="rId27"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1A000000}"/>
    <hyperlink ref="BE92" r:id="rId28" display="https://imctgovco.sharepoint.com/sites/INFORMESDELMIPG2025/Documentos%20compartidos/Forms/AllItems.aspx?id=%2Fsites%2FINFORMESDELMIPG2025%2FDocumentos%20compartidos%2F7%2D%20PLANES%20INSTITUCIONALES%20DECRETO%20612%20DEL%20IMCT%2FEVIDENCIA%20TRIMESTRE%203%20DE%20JULIO%20A%20SEPTIEMBRE%202025%2FPLAN%20DE%20CONTINUIDAD%20DEL%20NEGOCIO&amp;viewid=0daf5fde%2D7e61%2D42f9%2Da675%2Dca901ce36d6f&amp;CT=1757004421400&amp;OR=OWA%2DNT%2DMail&amp;CID=839bb711%2D1b40%2D69d0%2D451e%2De81f8db90804&amp;e=2%3AfyRiwj&amp;at=9" xr:uid="{00000000-0004-0000-0100-00001B000000}"/>
    <hyperlink ref="BE91" r:id="rId29" display="https://imctgovco.sharepoint.com/sites/INFORMESDELMIPG2025/Documentos%20compartidos/Forms/AllItems.aspx?id=%2Fsites%2FINFORMESDELMIPG2025%2FDocumentos%20compartidos%2F7%2D%20PLANES%20INSTITUCIONALES%20DECRETO%20612%20DEL%20IMCT%2FEVIDENCIA%20TRIMESTRE%203%20DE%20JULIO%20A%20SEPTIEMBRE%202025%2FPOLITICA%20DE%20SEGURIDAD&amp;viewid=0daf5fde%2D7e61%2D42f9%2Da675%2Dca901ce36d6f&amp;CT=1757004421400&amp;OR=OWA%2DNT%2DMail&amp;CID=839bb711%2D1b40%2D69d0%2D451e%2De81f8db90804&amp;e=2%3AfyRiwj&amp;at=9" xr:uid="{00000000-0004-0000-0100-00001C000000}"/>
    <hyperlink ref="BE90" r:id="rId30"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1D000000}"/>
    <hyperlink ref="BE89" r:id="rId31"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1E000000}"/>
    <hyperlink ref="BE88" r:id="rId32"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1F000000}"/>
    <hyperlink ref="BE87" r:id="rId33"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20000000}"/>
    <hyperlink ref="BE86" r:id="rId34"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21000000}"/>
    <hyperlink ref="BE85" r:id="rId35"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22000000}"/>
    <hyperlink ref="BE84" r:id="rId36"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23000000}"/>
    <hyperlink ref="BE83" r:id="rId37"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24000000}"/>
    <hyperlink ref="BE82" r:id="rId38"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25000000}"/>
    <hyperlink ref="BE100" r:id="rId39" display="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xr:uid="{00000000-0004-0000-0100-000026000000}"/>
    <hyperlink ref="BE101" r:id="rId40"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27000000}"/>
    <hyperlink ref="BE102" r:id="rId41"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28000000}"/>
    <hyperlink ref="AR54" r:id="rId42" xr:uid="{00000000-0004-0000-0100-000029000000}"/>
    <hyperlink ref="AR53" r:id="rId43" xr:uid="{00000000-0004-0000-0100-00002A000000}"/>
    <hyperlink ref="AR52" r:id="rId44" xr:uid="{00000000-0004-0000-0100-00002B000000}"/>
    <hyperlink ref="AR31" r:id="rId45" xr:uid="{00000000-0004-0000-0100-00002C000000}"/>
    <hyperlink ref="AR33" r:id="rId46" xr:uid="{00000000-0004-0000-0100-00002D000000}"/>
    <hyperlink ref="AR34" r:id="rId47" xr:uid="{00000000-0004-0000-0100-00002E000000}"/>
    <hyperlink ref="AR37" r:id="rId48" xr:uid="{00000000-0004-0000-0100-00002F000000}"/>
    <hyperlink ref="AR39" r:id="rId49" xr:uid="{00000000-0004-0000-0100-000030000000}"/>
    <hyperlink ref="AR40" r:id="rId50" xr:uid="{00000000-0004-0000-0100-000031000000}"/>
    <hyperlink ref="AQ50" r:id="rId51" xr:uid="{00000000-0004-0000-0100-000032000000}"/>
    <hyperlink ref="AQ51" r:id="rId52" xr:uid="{00000000-0004-0000-0100-000033000000}"/>
    <hyperlink ref="AQ55" r:id="rId53" xr:uid="{00000000-0004-0000-0100-000034000000}"/>
    <hyperlink ref="AQ56" r:id="rId54" xr:uid="{00000000-0004-0000-0100-000035000000}"/>
    <hyperlink ref="AQ57" r:id="rId55" xr:uid="{00000000-0004-0000-0100-000036000000}"/>
    <hyperlink ref="AR47" r:id="rId56" xr:uid="{00000000-0004-0000-0100-000037000000}"/>
    <hyperlink ref="AR46" r:id="rId57" xr:uid="{00000000-0004-0000-0100-000038000000}"/>
    <hyperlink ref="AQ58" r:id="rId58" xr:uid="{00000000-0004-0000-0100-000039000000}"/>
    <hyperlink ref="AQ59" r:id="rId59" xr:uid="{00000000-0004-0000-0100-00003A000000}"/>
    <hyperlink ref="AQ60" r:id="rId60" xr:uid="{00000000-0004-0000-0100-00003B000000}"/>
    <hyperlink ref="AQ61" r:id="rId61" xr:uid="{00000000-0004-0000-0100-00003C000000}"/>
    <hyperlink ref="AQ63" r:id="rId62" xr:uid="{00000000-0004-0000-0100-00003D000000}"/>
    <hyperlink ref="AQ62" r:id="rId63" xr:uid="{00000000-0004-0000-0100-00003E000000}"/>
    <hyperlink ref="AR65" r:id="rId64" xr:uid="{00000000-0004-0000-0100-00003F000000}"/>
    <hyperlink ref="AR66" r:id="rId65" xr:uid="{00000000-0004-0000-0100-000040000000}"/>
    <hyperlink ref="AR67" r:id="rId66" xr:uid="{00000000-0004-0000-0100-000041000000}"/>
    <hyperlink ref="AQ69" r:id="rId67" xr:uid="{00000000-0004-0000-0100-000042000000}"/>
    <hyperlink ref="AR75" r:id="rId68" display="https://imctgovco.sharepoint.com/sites/INFORMESDELMIPG2025/Documentos%20compartidos/Forms/AllItems.aspx?id=%2Fsites%2FINFORMESDELMIPG2025%2FDocumentos%20compartidos%2F7%2D%20PLANES%20INSTITUCIONALES%20DECRETO%20612%20DEL%20IMCT%2FEVIDENCIA%20TRIMESTRE%203%20DE%20JULIO%20A%20SEPTIEMBRE%202025%2FFIREWALL%5FANTIVIRUS&amp;viewid=0daf5fde%2D7e61%2D42f9%2Da675%2Dca901ce36d6f&amp;CT=1757004421400&amp;OR=OWA%2DNT%2DMail&amp;CID=839bb711%2D1b40%2D69d0%2D451e%2De81f8db90804&amp;e=2%3AfyRiwj&amp;at=9" xr:uid="{00000000-0004-0000-0100-000043000000}"/>
    <hyperlink ref="AR76" r:id="rId69" display="https://imctgovco.sharepoint.com/sites/INFORMESDELMIPG2025/Documentos%20compartidos/Forms/AllItems.aspx?id=%2Fsites%2FINFORMESDELMIPG2025%2FDocumentos%20compartidos%2F7%2D%20PLANES%20INSTITUCIONALES%20DECRETO%20612%20DEL%20IMCT%2FEVIDENCIA%20TRIMESTRE%203%20DE%20JULIO%20A%20SEPTIEMBRE%202025%2FACTUALIZACI%C3%93N%20PAGINA%20WEB&amp;viewid=0daf5fde%2D7e61%2D42f9%2Da675%2Dca901ce36d6f&amp;CT=1757004421400&amp;OR=OWA%2DNT%2DMail&amp;CID=839bb711%2D1b40%2D69d0%2D451e%2De81f8db90804&amp;e=2%3AfyRiwj&amp;at=9" xr:uid="{00000000-0004-0000-0100-000044000000}"/>
    <hyperlink ref="AR77" r:id="rId70" display="https://imctgovco.sharepoint.com/sites/INFORMESDELMIPG2025/Documentos%20compartidos/Forms/AllItems.aspx?id=%2Fsites%2FINFORMESDELMIPG2025%2FDocumentos%20compartidos%2F7%2D%20PLANES%20INSTITUCIONALES%20DECRETO%20612%20DEL%20IMCT%2FEVIDENCIA%20TRIMESTRE%203%20DE%20JULIO%20A%20SEPTIEMBRE%202025%2FCAPACITACI%C3%93N%20HERRAMIENTA%20DIGITAL&amp;viewid=0daf5fde%2D7e61%2D42f9%2Da675%2Dca901ce36d6f&amp;CT=1757004421400&amp;OR=OWA%2DNT%2DMail&amp;CID=839bb711%2D1b40%2D69d0%2D451e%2De81f8db90804&amp;e=2%3AfyRiwj&amp;at=9" xr:uid="{00000000-0004-0000-0100-000045000000}"/>
    <hyperlink ref="AR78" r:id="rId71" display="https://imctgovco.sharepoint.com/sites/INFORMESDELMIPG2025/Documentos%20compartidos/Forms/AllItems.aspx?id=%2Fsites%2FINFORMESDELMIPG2025%2FDocumentos%20compartidos%2F7%2D%20PLANES%20INSTITUCIONALES%20DECRETO%20612%20DEL%20IMCT%2FEVIDENCIA%20TRIMESTRE%203%20DE%20JULIO%20A%20SEPTIEMBRE%202025%2FGESTI%C3%93N%20DE%20SEGURIDAD%20DE%20LA%20INFORMACI%C3%93N&amp;viewid=0daf5fde%2D7e61%2D42f9%2Da675%2Dca901ce36d6f&amp;CT=1757004421400&amp;OR=OWA%2DNT%2DMail&amp;CID=839bb711%2D1b40%2D69d0%2D451e%2De81f8db90804&amp;e=2%3AfyRiwj&amp;at=9" xr:uid="{00000000-0004-0000-0100-000046000000}"/>
    <hyperlink ref="AR79" r:id="rId72" display="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xr:uid="{00000000-0004-0000-0100-000047000000}"/>
    <hyperlink ref="AR80" r:id="rId73" display="https://imctgovco.sharepoint.com/sites/INFORMESDELMIPG2025/Documentos%20compartidos/Forms/AllItems.aspx?id=%2Fsites%2FINFORMESDELMIPG2025%2FDocumentos%20compartidos%2F7%2D%20PLANES%20INSTITUCIONALES%20DECRETO%20612%20DEL%20IMCT%2FEVIDENCIA%20TRIMESTRE%203%20DE%20JULIO%20A%20SEPTIEMBRE%202025%2FDIRECTORIO%20DE%20SISTEMA%20DE%20INFORMACI%C3%93N&amp;viewid=0daf5fde%2D7e61%2D42f9%2Da675%2Dca901ce36d6f&amp;CT=1757004421400&amp;OR=OWA%2DNT%2DMail&amp;CID=839bb711%2D1b40%2D69d0%2D451e%2De81f8db90804&amp;e=2%3AfyRiwj&amp;at=9" xr:uid="{00000000-0004-0000-0100-000048000000}"/>
    <hyperlink ref="AR81" r:id="rId74" display="https://imctgovco.sharepoint.com/sites/INFORMESDELMIPG2025/Documentos%20compartidos/Forms/AllItems.aspx?id=%2Fsites%2FINFORMESDELMIPG2025%2FDocumentos%20compartidos%2F7%2D%20PLANES%20INSTITUCIONALES%20DECRETO%20612%20DEL%20IMCT%2FEVIDENCIA%20TRIMESTRE%203%20DE%20JULIO%20A%20SEPTIEMBRE%202025&amp;viewid=0daf5fde%2D7e61%2D42f9%2Da675%2Dca901ce36d6f&amp;CT=1757004421400&amp;OR=OWA%2DNT%2DMail&amp;CID=839bb711%2D1b40%2D69d0%2D451e%2De81f8db90804&amp;e=2%3AfyRiwj&amp;at=9" xr:uid="{00000000-0004-0000-0100-000049000000}"/>
    <hyperlink ref="AR99" r:id="rId75" display="https://imctgovco.sharepoint.com/sites/INFORMESDELMIPG2025/Documentos%20compartidos/Forms/AllItems.aspx?id=%2Fsites%2FINFORMESDELMIPG2025%2FDocumentos%20compartidos%2F7%2D%20PLANES%20INSTITUCIONALES%20DECRETO%20612%20DEL%20IMCT%2FEVIDENCIA%20TRIMESTRE%203%20DE%20JULIO%20A%20SEPTIEMBRE%202025%2FPOL%C3%8DTICA%20DE%20RESPALDO%20DE%20INFORMACI%C3%93N&amp;viewid=0daf5fde%2D7e61%2D42f9%2Da675%2Dca901ce36d6f&amp;CT=1757004421400&amp;OR=OWA%2DNT%2DMail&amp;CID=839bb711%2D1b40%2D69d0%2D451e%2De81f8db90804&amp;e=2%3AfyRiwj&amp;at=9" xr:uid="{00000000-0004-0000-0100-00004A000000}"/>
    <hyperlink ref="AR98" r:id="rId76"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4B000000}"/>
    <hyperlink ref="AR97" r:id="rId77"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4C000000}"/>
    <hyperlink ref="AR96" r:id="rId78"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4D000000}"/>
    <hyperlink ref="AR95" r:id="rId79" display="https://imctgovco.sharepoint.com/sites/INFORMESDELMIPG2025/Documentos%20compartidos/Forms/AllItems.aspx?id=%2Fsites%2FINFORMESDELMIPG2025%2FDocumentos%20compartidos%2F7%2D%20PLANES%20INSTITUCIONALES%20DECRETO%20612%20DEL%20IMCT%2FEVIDENCIA%20TRIMESTRE%203%20DE%20JULIO%20A%20SEPTIEMBRE%202025%2FPLANTILLA%20DE%20ANALISIS%20DE%20VULNERABILIDAD&amp;viewid=0daf5fde%2D7e61%2D42f9%2Da675%2Dca901ce36d6f&amp;CT=1757004421400&amp;OR=OWA%2DNT%2DMail&amp;CID=839bb711%2D1b40%2D69d0%2D451e%2De81f8db90804&amp;e=2%3AfyRiwj&amp;at=9" xr:uid="{00000000-0004-0000-0100-00004E000000}"/>
    <hyperlink ref="AR94" r:id="rId80"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4F000000}"/>
    <hyperlink ref="AR93" r:id="rId81"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0000000}"/>
    <hyperlink ref="AR92" r:id="rId82" display="https://imctgovco.sharepoint.com/sites/INFORMESDELMIPG2025/Documentos%20compartidos/Forms/AllItems.aspx?id=%2Fsites%2FINFORMESDELMIPG2025%2FDocumentos%20compartidos%2F7%2D%20PLANES%20INSTITUCIONALES%20DECRETO%20612%20DEL%20IMCT%2FEVIDENCIA%20TRIMESTRE%203%20DE%20JULIO%20A%20SEPTIEMBRE%202025%2FPLAN%20DE%20CONTINUIDAD%20DEL%20NEGOCIO&amp;viewid=0daf5fde%2D7e61%2D42f9%2Da675%2Dca901ce36d6f&amp;CT=1757004421400&amp;OR=OWA%2DNT%2DMail&amp;CID=839bb711%2D1b40%2D69d0%2D451e%2De81f8db90804&amp;e=2%3AfyRiwj&amp;at=9" xr:uid="{00000000-0004-0000-0100-000051000000}"/>
    <hyperlink ref="AR91" r:id="rId83" display="https://imctgovco.sharepoint.com/sites/INFORMESDELMIPG2025/Documentos%20compartidos/Forms/AllItems.aspx?id=%2Fsites%2FINFORMESDELMIPG2025%2FDocumentos%20compartidos%2F7%2D%20PLANES%20INSTITUCIONALES%20DECRETO%20612%20DEL%20IMCT%2FEVIDENCIA%20TRIMESTRE%203%20DE%20JULIO%20A%20SEPTIEMBRE%202025%2FPOLITICA%20DE%20SEGURIDAD&amp;viewid=0daf5fde%2D7e61%2D42f9%2Da675%2Dca901ce36d6f&amp;CT=1757004421400&amp;OR=OWA%2DNT%2DMail&amp;CID=839bb711%2D1b40%2D69d0%2D451e%2De81f8db90804&amp;e=2%3AfyRiwj&amp;at=9" xr:uid="{00000000-0004-0000-0100-000052000000}"/>
    <hyperlink ref="AR90" r:id="rId84"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3000000}"/>
    <hyperlink ref="AR89" r:id="rId85"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4000000}"/>
    <hyperlink ref="AR88" r:id="rId86"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5000000}"/>
    <hyperlink ref="AR87" r:id="rId87"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6000000}"/>
    <hyperlink ref="AR86" r:id="rId88"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57000000}"/>
    <hyperlink ref="AR85" r:id="rId89"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8000000}"/>
    <hyperlink ref="AR84" r:id="rId90"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59000000}"/>
    <hyperlink ref="AR83" r:id="rId91"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5A000000}"/>
    <hyperlink ref="AR82" r:id="rId92" display="https://imctgovco.sharepoint.com/sites/INFORMESDELMIPG2025/Documentos%20compartidos/Forms/AllItems.aspx?id=%2Fsites%2FINFORMESDELMIPG2025%2FDocumentos%20compartidos%2F3%2DCOMPONENTES%20DEL%20PAAC%2FEVIDENCIA%20TERCER%20CUATRIMESTRE%20DEL%20MES%20DE%20SEPTIEMBRE%20A%20DICIEMBRE%202025%2FComponente%202%20Racionalizaci%C3%B3n%20de%20Tr%C3%A1mites&amp;viewid=0daf5fde%2D7e61%2D42f9%2Da675%2Dca901ce36d6f&amp;CT=1757004421400&amp;OR=OWA%2DNT%2DMail&amp;CID=839bb711%2D1b40%2D69d0%2D451e%2De81f8db90804&amp;e=2%3AfyRiwj&amp;at=9" xr:uid="{00000000-0004-0000-0100-00005B000000}"/>
    <hyperlink ref="AR100" r:id="rId93" display="https://imctgovco.sharepoint.com/sites/INFORMESDELMIPG2025/Documentos%20compartidos/Forms/AllItems.aspx?id=%2Fsites%2FINFORMESDELMIPG2025%2FDocumentos%20compartidos%2F7%2D%20PLANES%20INSTITUCIONALES%20DECRETO%20612%20DEL%20IMCT%2FEVIDENCIA%20TRIMESTRE%203%20DE%20JULIO%20A%20SEPTIEMBRE%202025%2FINVENTARIO%20DETALLADO&amp;viewid=0daf5fde%2D7e61%2D42f9%2Da675%2Dca901ce36d6f&amp;CT=1757004421400&amp;OR=OWA%2DNT%2DMail&amp;CID=839bb711%2D1b40%2D69d0%2D451e%2De81f8db90804&amp;e=2%3AfyRiwj&amp;at=9" xr:uid="{00000000-0004-0000-0100-00005C000000}"/>
    <hyperlink ref="AR101" r:id="rId94" display="https://imctgovco.sharepoint.com/sites/INFORMESDELMIPG2025/Documentos%20compartidos/Forms/AllItems.aspx?id=%2Fsites%2FINFORMESDELMIPG2025%2FDocumentos%20compartidos%2F7%2D%20PLANES%20INSTITUCIONALES%20DECRETO%20612%20DEL%20IMCT%2FEVIDENCIA%20TRIMESTRE%203%20DE%20JULIO%20A%20SEPTIEMBRE%202025%2FPLAN%20OPERACIONAL%20DE%20SEGURIDAD%20Y%20PRIVACIDAD%20INFORMACI%C3%93N&amp;viewid=0daf5fde%2D7e61%2D42f9%2Da675%2Dca901ce36d6f&amp;CT=1757004421400&amp;OR=OWA%2DNT%2DMail&amp;CID=839bb711%2D1b40%2D69d0%2D451e%2De81f8db90804&amp;e=2%3AfyRiwj&amp;at=9" xr:uid="{00000000-0004-0000-0100-00005D000000}"/>
    <hyperlink ref="AR102" r:id="rId95" display="https://imctgovco.sharepoint.com/sites/INFORMESDELMIPG2025/Documentos%20compartidos/Forms/AllItems.aspx?id=%2Fsites%2FINFORMESDELMIPG2025%2FDocumentos%20compartidos%2F7%2D%20PLANES%20INSTITUCIONALES%20DECRETO%20612%20DEL%20IMCT%2FEVIDENCIA%20TRIMESTRE%203%20DE%20JULIO%20A%20SEPTIEMBRE%202025%2FMEDICI%C3%93N%20DEL%20GRADO%20DE%20SENSIBILIZACI%C3%93N%20EN%20SEGURIDAD&amp;viewid=0daf5fde%2D7e61%2D42f9%2Da675%2Dca901ce36d6f&amp;CT=1757004421400&amp;OR=OWA%2DNT%2DMail&amp;CID=839bb711%2D1b40%2D69d0%2D451e%2De81f8db90804&amp;e=2%3AfyRiwj&amp;at=9" xr:uid="{00000000-0004-0000-0100-00005E000000}"/>
    <hyperlink ref="AQ64" r:id="rId96" xr:uid="{00000000-0004-0000-0100-00005F000000}"/>
    <hyperlink ref="AR11" r:id="rId97" xr:uid="{00000000-0004-0000-0100-000060000000}"/>
    <hyperlink ref="AR15" r:id="rId98" xr:uid="{00000000-0004-0000-0100-000061000000}"/>
    <hyperlink ref="AR16" r:id="rId99" xr:uid="{00000000-0004-0000-0100-000062000000}"/>
    <hyperlink ref="AR17" r:id="rId100" xr:uid="{00000000-0004-0000-0100-000063000000}"/>
    <hyperlink ref="AR19" r:id="rId101" xr:uid="{00000000-0004-0000-0100-000064000000}"/>
    <hyperlink ref="AR21" r:id="rId102" xr:uid="{00000000-0004-0000-0100-000065000000}"/>
    <hyperlink ref="AR22" r:id="rId103" xr:uid="{00000000-0004-0000-0100-000066000000}"/>
    <hyperlink ref="AR25" r:id="rId104" xr:uid="{00000000-0004-0000-0100-000067000000}"/>
    <hyperlink ref="AR12" r:id="rId105" xr:uid="{00000000-0004-0000-0100-000068000000}"/>
    <hyperlink ref="AR23" r:id="rId106" xr:uid="{00000000-0004-0000-0100-000069000000}"/>
    <hyperlink ref="BE11" r:id="rId107" xr:uid="{00000000-0004-0000-0100-00006A000000}"/>
    <hyperlink ref="BE18" r:id="rId108" xr:uid="{00000000-0004-0000-0100-00006B000000}"/>
    <hyperlink ref="BE21" r:id="rId109" xr:uid="{00000000-0004-0000-0100-00006C000000}"/>
    <hyperlink ref="BE22" r:id="rId110" xr:uid="{00000000-0004-0000-0100-00006D000000}"/>
    <hyperlink ref="BE23" r:id="rId111" xr:uid="{00000000-0004-0000-0100-00006E000000}"/>
    <hyperlink ref="AR24" r:id="rId112" xr:uid="{00000000-0004-0000-0100-00006F000000}"/>
    <hyperlink ref="BE19" r:id="rId113" xr:uid="{00000000-0004-0000-0100-000070000000}"/>
    <hyperlink ref="BN11" r:id="rId114" xr:uid="{00000000-0004-0000-0100-000071000000}"/>
    <hyperlink ref="BE15" r:id="rId115" xr:uid="{00000000-0004-0000-0100-000072000000}"/>
    <hyperlink ref="BE16" r:id="rId116" xr:uid="{00000000-0004-0000-0100-000073000000}"/>
    <hyperlink ref="BE17" r:id="rId117" xr:uid="{00000000-0004-0000-0100-000074000000}"/>
    <hyperlink ref="BN18" r:id="rId118" xr:uid="{00000000-0004-0000-0100-000075000000}"/>
    <hyperlink ref="BN19" r:id="rId119" xr:uid="{00000000-0004-0000-0100-000076000000}"/>
    <hyperlink ref="BN20" r:id="rId120" xr:uid="{00000000-0004-0000-0100-000077000000}"/>
    <hyperlink ref="BN22" r:id="rId121" xr:uid="{00000000-0004-0000-0100-000078000000}"/>
    <hyperlink ref="BN23" r:id="rId122" xr:uid="{00000000-0004-0000-0100-000079000000}"/>
    <hyperlink ref="BN13" r:id="rId123" xr:uid="{00000000-0004-0000-0100-00007A000000}"/>
    <hyperlink ref="BN21" r:id="rId124" xr:uid="{00000000-0004-0000-0100-00007B000000}"/>
    <hyperlink ref="BN12" r:id="rId125" xr:uid="{00000000-0004-0000-0100-00007C000000}"/>
    <hyperlink ref="BN15" r:id="rId126" xr:uid="{00000000-0004-0000-0100-00007D000000}"/>
    <hyperlink ref="BN16" r:id="rId127" xr:uid="{00000000-0004-0000-0100-00007E000000}"/>
    <hyperlink ref="BN17" r:id="rId128" xr:uid="{00000000-0004-0000-0100-00007F000000}"/>
    <hyperlink ref="BN77" r:id="rId129"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0000000}"/>
    <hyperlink ref="BN75" r:id="rId130"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1000000}"/>
    <hyperlink ref="BN78" r:id="rId131"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2000000}"/>
    <hyperlink ref="BN79" r:id="rId132"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3000000}"/>
    <hyperlink ref="BN80" r:id="rId133"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4000000}"/>
    <hyperlink ref="BN81" r:id="rId134"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5000000}"/>
    <hyperlink ref="BN85" r:id="rId135"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6000000}"/>
    <hyperlink ref="BN86" r:id="rId136" display="https://imctgovco.sharepoint.com/sites/INFORMESDELMIPG2025/SitePages/REPORTE-DE-CUMPLIMIENTO-DEL-MIPG-%E2%80%93-GESTI%C3%93N-Y-RESULTADOS-INSTITUCIONALES.aspx?CT=1765920742632&amp;OR=OWA-NT-Mail&amp;CID=81e0c7f4-84b8-76ae-514d-15d0d017dbeb&amp;from=SendByEmail&amp;e=evbVNR6i40CPpQ9NFFBrmg&amp;at=121" xr:uid="{00000000-0004-0000-0100-000087000000}"/>
    <hyperlink ref="BN87" r:id="rId137"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8000000}"/>
    <hyperlink ref="BN82" r:id="rId138"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9000000}"/>
    <hyperlink ref="BN83" r:id="rId139"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A000000}"/>
    <hyperlink ref="BN84" r:id="rId140"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B000000}"/>
    <hyperlink ref="BN88" r:id="rId141"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C000000}"/>
    <hyperlink ref="BN89" r:id="rId142"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D000000}"/>
    <hyperlink ref="BN90" r:id="rId143"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E000000}"/>
    <hyperlink ref="BN91" r:id="rId144"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8F000000}"/>
    <hyperlink ref="BN92" r:id="rId145"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0000000}"/>
    <hyperlink ref="BN93" r:id="rId146"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1000000}"/>
    <hyperlink ref="BN94" r:id="rId147"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2000000}"/>
    <hyperlink ref="BN95" r:id="rId148"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3000000}"/>
    <hyperlink ref="BN96" r:id="rId149"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4000000}"/>
    <hyperlink ref="BN97" r:id="rId150"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5000000}"/>
    <hyperlink ref="BN98" r:id="rId151"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6000000}"/>
    <hyperlink ref="BN99" r:id="rId152"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7000000}"/>
    <hyperlink ref="BN100" r:id="rId153"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8000000}"/>
    <hyperlink ref="BN101" r:id="rId154"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9000000}"/>
    <hyperlink ref="BN102" r:id="rId155"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A000000}"/>
    <hyperlink ref="BN76" r:id="rId156" display="https://imctgovco.sharepoint.com/sites/INFORMESDELMIPG2025/SitePages/REPORTE-DE-CUMPLIMIENTO-DEL-MIPG-%E2%80%93-GESTI%C3%93N-Y-RESULTADOS-INSTITUCIONALES.aspx?CT=1765937810460&amp;OR=OWA-NT-Mail&amp;CID=0c239e39-0f68-f7b9-c7dc-291a6105cafa&amp;from=SendByEmail&amp;e=evbVNR6i40CPpQ9NFFBrmg&amp;at=121" xr:uid="{00000000-0004-0000-0100-00009B000000}"/>
    <hyperlink ref="BE32" r:id="rId157" xr:uid="{00000000-0004-0000-0100-00009C000000}"/>
    <hyperlink ref="BN32" r:id="rId158" xr:uid="{00000000-0004-0000-0100-00009D000000}"/>
    <hyperlink ref="BN34" r:id="rId159" xr:uid="{00000000-0004-0000-0100-00009E000000}"/>
    <hyperlink ref="BE34" r:id="rId160" xr:uid="{00000000-0004-0000-0100-00009F000000}"/>
    <hyperlink ref="BE35" r:id="rId161" xr:uid="{00000000-0004-0000-0100-0000A0000000}"/>
    <hyperlink ref="BN35" r:id="rId162" xr:uid="{00000000-0004-0000-0100-0000A1000000}"/>
    <hyperlink ref="BN36" r:id="rId163" xr:uid="{00000000-0004-0000-0100-0000A2000000}"/>
    <hyperlink ref="AR38" r:id="rId164" xr:uid="{00000000-0004-0000-0100-0000A3000000}"/>
    <hyperlink ref="BE38" r:id="rId165" xr:uid="{00000000-0004-0000-0100-0000A4000000}"/>
    <hyperlink ref="BN38" r:id="rId166" xr:uid="{00000000-0004-0000-0100-0000A5000000}"/>
    <hyperlink ref="BN40" r:id="rId167" xr:uid="{00000000-0004-0000-0100-0000A6000000}"/>
    <hyperlink ref="BE40" r:id="rId168" xr:uid="{00000000-0004-0000-0100-0000A7000000}"/>
    <hyperlink ref="AR41" r:id="rId169" xr:uid="{00000000-0004-0000-0100-0000A8000000}"/>
    <hyperlink ref="BE41" r:id="rId170" xr:uid="{00000000-0004-0000-0100-0000A9000000}"/>
    <hyperlink ref="BN41" r:id="rId171" xr:uid="{00000000-0004-0000-0100-0000AA000000}"/>
    <hyperlink ref="BN43" r:id="rId172" xr:uid="{00000000-0004-0000-0100-0000AB000000}"/>
    <hyperlink ref="BN46" r:id="rId173" xr:uid="{00000000-0004-0000-0100-0000AC000000}"/>
    <hyperlink ref="BE46" r:id="rId174" xr:uid="{00000000-0004-0000-0100-0000AD000000}"/>
    <hyperlink ref="BN47" r:id="rId175" xr:uid="{00000000-0004-0000-0100-0000AE000000}"/>
    <hyperlink ref="BN52" r:id="rId176" xr:uid="{00000000-0004-0000-0100-0000AF000000}"/>
    <hyperlink ref="BN53" r:id="rId177" xr:uid="{00000000-0004-0000-0100-0000B0000000}"/>
    <hyperlink ref="BN54" r:id="rId178" xr:uid="{00000000-0004-0000-0100-0000B1000000}"/>
    <hyperlink ref="BN73" r:id="rId179" xr:uid="{00000000-0004-0000-0100-0000B2000000}"/>
    <hyperlink ref="BN42" r:id="rId180" xr:uid="{00000000-0004-0000-0100-0000B3000000}"/>
    <hyperlink ref="BN48" r:id="rId181" xr:uid="{00000000-0004-0000-0100-0000B4000000}"/>
    <hyperlink ref="BN51" r:id="rId182" xr:uid="{00000000-0004-0000-0100-0000B5000000}"/>
    <hyperlink ref="BN50" r:id="rId183" xr:uid="{00000000-0004-0000-0100-0000B6000000}"/>
    <hyperlink ref="BN55" r:id="rId184" xr:uid="{00000000-0004-0000-0100-0000B7000000}"/>
    <hyperlink ref="BN56" r:id="rId185" xr:uid="{00000000-0004-0000-0100-0000B8000000}"/>
    <hyperlink ref="BN57" r:id="rId186" xr:uid="{00000000-0004-0000-0100-0000B9000000}"/>
    <hyperlink ref="BN58" r:id="rId187" xr:uid="{00000000-0004-0000-0100-0000BA000000}"/>
    <hyperlink ref="BN59" r:id="rId188" xr:uid="{00000000-0004-0000-0100-0000BB000000}"/>
    <hyperlink ref="BN60" r:id="rId189" xr:uid="{00000000-0004-0000-0100-0000BC000000}"/>
    <hyperlink ref="BN61" r:id="rId190" xr:uid="{00000000-0004-0000-0100-0000BD000000}"/>
    <hyperlink ref="BN62" r:id="rId191" xr:uid="{00000000-0004-0000-0100-0000BE000000}"/>
    <hyperlink ref="BN63" r:id="rId192" xr:uid="{00000000-0004-0000-0100-0000BF000000}"/>
    <hyperlink ref="BN64" r:id="rId193" xr:uid="{00000000-0004-0000-0100-0000C0000000}"/>
    <hyperlink ref="BN65" r:id="rId194" xr:uid="{00000000-0004-0000-0100-0000C1000000}"/>
    <hyperlink ref="BN66" r:id="rId195" xr:uid="{00000000-0004-0000-0100-0000C2000000}"/>
    <hyperlink ref="BN67" r:id="rId196" xr:uid="{00000000-0004-0000-0100-0000C3000000}"/>
    <hyperlink ref="BN68" r:id="rId197" xr:uid="{00000000-0004-0000-0100-0000C4000000}"/>
    <hyperlink ref="BN69" r:id="rId198" xr:uid="{00000000-0004-0000-0100-0000C5000000}"/>
    <hyperlink ref="BN70" r:id="rId199" xr:uid="{00000000-0004-0000-0100-0000C6000000}"/>
    <hyperlink ref="BN71" r:id="rId200" xr:uid="{00000000-0004-0000-0100-0000C7000000}"/>
    <hyperlink ref="BN72" r:id="rId201" xr:uid="{00000000-0004-0000-0100-0000C8000000}"/>
    <hyperlink ref="BN74" r:id="rId202" xr:uid="{00000000-0004-0000-0100-0000C9000000}"/>
    <hyperlink ref="BN49" r:id="rId203" xr:uid="{00000000-0004-0000-0100-0000CA000000}"/>
    <hyperlink ref="BN45" r:id="rId204" xr:uid="{00000000-0004-0000-0100-0000CB000000}"/>
    <hyperlink ref="BN44" r:id="rId205" xr:uid="{00000000-0004-0000-0100-0000CC000000}"/>
  </hyperlinks>
  <printOptions horizontalCentered="1"/>
  <pageMargins left="0.23622047244094491" right="0.23622047244094491" top="0.39370078740157483" bottom="0.74803149606299213" header="0.31496062992125984" footer="0.31496062992125984"/>
  <pageSetup scale="10" fitToHeight="0" orientation="landscape" r:id="rId206"/>
  <headerFooter>
    <oddFooter>&amp;C&amp;14Pág. &amp;P de &amp;N</oddFooter>
  </headerFooter>
  <rowBreaks count="1" manualBreakCount="1">
    <brk id="39" max="36" man="1"/>
  </rowBreaks>
  <drawing r:id="rId207"/>
  <legacyDrawing r:id="rId208"/>
  <extLst>
    <ext xmlns:x14="http://schemas.microsoft.com/office/spreadsheetml/2009/9/main" uri="{CCE6A557-97BC-4b89-ADB6-D9C93CAAB3DF}">
      <x14:dataValidations xmlns:xm="http://schemas.microsoft.com/office/excel/2006/main" xWindow="697" yWindow="473" count="10">
        <x14:dataValidation type="list" allowBlank="1" showInputMessage="1" showErrorMessage="1" xr:uid="{00000000-0002-0000-0100-000005000000}">
          <x14:formula1>
            <xm:f>'DESPLEGABLE '!$B$2:$B$20</xm:f>
          </x14:formula1>
          <xm:sqref>C74:C102 C11:C43 D44:D73</xm:sqref>
        </x14:dataValidation>
        <x14:dataValidation type="list" allowBlank="1" showInputMessage="1" showErrorMessage="1" xr:uid="{00000000-0002-0000-0100-000006000000}">
          <x14:formula1>
            <xm:f>'DESPLEGABLE '!$C$2:$C$21</xm:f>
          </x14:formula1>
          <xm:sqref>D74:D102 D11:D43</xm:sqref>
        </x14:dataValidation>
        <x14:dataValidation type="list" allowBlank="1" showInputMessage="1" showErrorMessage="1" xr:uid="{00000000-0002-0000-0100-000007000000}">
          <x14:formula1>
            <xm:f>'DESPLEGABLE '!$I$2:$I$8</xm:f>
          </x14:formula1>
          <xm:sqref>O30 O37:O102</xm:sqref>
        </x14:dataValidation>
        <x14:dataValidation type="list" allowBlank="1" showInputMessage="1" showErrorMessage="1" xr:uid="{00000000-0002-0000-0100-000008000000}">
          <x14:formula1>
            <xm:f>'DESPLEGABLE '!#REF!</xm:f>
          </x14:formula1>
          <xm:sqref>K11:K30 K68:K72</xm:sqref>
        </x14:dataValidation>
        <x14:dataValidation type="list" allowBlank="1" showInputMessage="1" showErrorMessage="1" xr:uid="{00000000-0002-0000-0100-000009000000}">
          <x14:formula1>
            <xm:f>'DESPLEGABLE '!$F$2:$F$19</xm:f>
          </x14:formula1>
          <xm:sqref>K73:K102 K31:K67</xm:sqref>
        </x14:dataValidation>
        <x14:dataValidation type="list" allowBlank="1" showInputMessage="1" showErrorMessage="1" xr:uid="{00000000-0002-0000-0100-00000A000000}">
          <x14:formula1>
            <xm:f>'DESPLEGABLE '!$A$2:$A$8</xm:f>
          </x14:formula1>
          <xm:sqref>B11:B102 C44:C73</xm:sqref>
        </x14:dataValidation>
        <x14:dataValidation type="list" allowBlank="1" showInputMessage="1" showErrorMessage="1" xr:uid="{00000000-0002-0000-0100-00000B000000}">
          <x14:formula1>
            <xm:f>'DESPLEGABLE '!$E$2:$E$13</xm:f>
          </x14:formula1>
          <xm:sqref>E11:E102</xm:sqref>
        </x14:dataValidation>
        <x14:dataValidation type="list" allowBlank="1" showInputMessage="1" showErrorMessage="1" xr:uid="{00000000-0002-0000-0100-00000C000000}">
          <x14:formula1>
            <xm:f>'DESPLEGABLE '!$H$2:$H$4</xm:f>
          </x14:formula1>
          <xm:sqref>I11:I102</xm:sqref>
        </x14:dataValidation>
        <x14:dataValidation type="list" allowBlank="1" showInputMessage="1" showErrorMessage="1" xr:uid="{00000000-0002-0000-0100-00000D000000}">
          <x14:formula1>
            <xm:f>'DESPLEGABLE '!$K$2:$K$20</xm:f>
          </x14:formula1>
          <xm:sqref>AM11:AM102 AV23</xm:sqref>
        </x14:dataValidation>
        <x14:dataValidation type="list" allowBlank="1" showInputMessage="1" showErrorMessage="1" xr:uid="{00000000-0002-0000-0100-00000E000000}">
          <x14:formula1>
            <xm:f>'DESPLEGABLE '!$J$2:$J$16</xm:f>
          </x14:formula1>
          <xm:sqref>AL11:AL102 AU23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K50"/>
  <sheetViews>
    <sheetView showGridLines="0" topLeftCell="D1" zoomScale="59" zoomScaleNormal="59" workbookViewId="0">
      <selection activeCell="M3" sqref="M3"/>
    </sheetView>
  </sheetViews>
  <sheetFormatPr baseColWidth="10" defaultColWidth="11.5" defaultRowHeight="14" x14ac:dyDescent="0.15"/>
  <cols>
    <col min="1" max="1" width="11.5" style="44"/>
    <col min="2" max="2" width="43.6640625" style="44" customWidth="1"/>
    <col min="3" max="3" width="23.1640625" style="44" customWidth="1"/>
    <col min="4" max="4" width="15.6640625" style="44" customWidth="1"/>
    <col min="5" max="5" width="12.83203125" style="44" customWidth="1"/>
    <col min="6" max="6" width="13.5" style="44" customWidth="1"/>
    <col min="7" max="8" width="4.6640625" style="44" customWidth="1"/>
    <col min="9" max="9" width="9.6640625" style="44" customWidth="1"/>
    <col min="10" max="10" width="8.1640625" style="44" customWidth="1"/>
    <col min="11" max="11" width="6.1640625" style="44" customWidth="1"/>
    <col min="12" max="12" width="10.5" style="44" customWidth="1"/>
    <col min="13" max="14" width="4.6640625" style="44" customWidth="1"/>
    <col min="15" max="15" width="9.5" style="44" customWidth="1"/>
    <col min="16" max="16" width="6.5" style="44" customWidth="1"/>
    <col min="17" max="17" width="4.6640625" style="44" customWidth="1"/>
    <col min="18" max="18" width="9" style="44" customWidth="1"/>
    <col min="19" max="19" width="17.83203125" style="44" customWidth="1"/>
    <col min="20" max="20" width="14.1640625" style="44" customWidth="1"/>
    <col min="21" max="21" width="14.5" style="44" customWidth="1"/>
    <col min="22" max="22" width="26.5" style="44" customWidth="1"/>
    <col min="23" max="23" width="11.5" style="44" customWidth="1"/>
    <col min="24" max="24" width="56.1640625" style="44" customWidth="1"/>
    <col min="25" max="25" width="18.33203125" style="44" customWidth="1"/>
    <col min="26" max="26" width="15" style="44" customWidth="1"/>
    <col min="27" max="28" width="11.5" style="44"/>
    <col min="29" max="29" width="12.33203125" style="44" customWidth="1"/>
    <col min="30" max="30" width="19" style="44" customWidth="1"/>
    <col min="31" max="31" width="14.1640625" style="44" customWidth="1"/>
    <col min="32" max="37" width="10.6640625" style="44" customWidth="1"/>
    <col min="38" max="16384" width="11.5" style="44"/>
  </cols>
  <sheetData>
    <row r="1" spans="1:37" ht="15" thickBot="1" x14ac:dyDescent="0.2">
      <c r="A1" s="422" t="s">
        <v>731</v>
      </c>
      <c r="B1" s="423" t="s">
        <v>732</v>
      </c>
      <c r="C1" s="424"/>
      <c r="D1" s="424"/>
      <c r="E1" s="424"/>
      <c r="F1" s="425"/>
      <c r="G1" s="426" t="s">
        <v>733</v>
      </c>
      <c r="H1" s="426"/>
      <c r="I1" s="426"/>
      <c r="J1" s="426"/>
      <c r="K1" s="426"/>
      <c r="L1" s="426"/>
      <c r="M1" s="426"/>
      <c r="N1" s="426"/>
      <c r="O1" s="426"/>
      <c r="P1" s="426"/>
      <c r="Q1" s="426"/>
      <c r="R1" s="421" t="s">
        <v>734</v>
      </c>
      <c r="S1" s="421"/>
      <c r="T1" s="421"/>
      <c r="U1" s="421"/>
      <c r="V1" s="421"/>
    </row>
    <row r="2" spans="1:37" ht="15" customHeight="1" x14ac:dyDescent="0.15">
      <c r="A2" s="422"/>
      <c r="B2" s="427" t="s">
        <v>735</v>
      </c>
      <c r="C2" s="428" t="s">
        <v>736</v>
      </c>
      <c r="D2" s="430" t="s">
        <v>737</v>
      </c>
      <c r="E2" s="432" t="s">
        <v>738</v>
      </c>
      <c r="F2" s="434" t="s">
        <v>739</v>
      </c>
      <c r="G2" s="427" t="s">
        <v>740</v>
      </c>
      <c r="H2" s="427"/>
      <c r="I2" s="122"/>
      <c r="J2" s="427" t="s">
        <v>741</v>
      </c>
      <c r="K2" s="427"/>
      <c r="L2" s="122"/>
      <c r="M2" s="427" t="s">
        <v>742</v>
      </c>
      <c r="N2" s="427"/>
      <c r="O2" s="122"/>
      <c r="P2" s="427" t="s">
        <v>743</v>
      </c>
      <c r="Q2" s="427"/>
      <c r="R2" s="421"/>
      <c r="S2" s="421"/>
      <c r="T2" s="421"/>
      <c r="U2" s="421"/>
      <c r="V2" s="421"/>
      <c r="X2" s="411" t="s">
        <v>1807</v>
      </c>
      <c r="Y2" s="412"/>
      <c r="Z2" s="412"/>
      <c r="AA2" s="413"/>
      <c r="AB2" s="228"/>
      <c r="AC2" s="228"/>
      <c r="AD2" s="228"/>
      <c r="AE2" s="228"/>
      <c r="AF2" s="228"/>
      <c r="AG2" s="228"/>
      <c r="AH2" s="228"/>
      <c r="AI2" s="228"/>
      <c r="AJ2" s="228"/>
      <c r="AK2" s="228"/>
    </row>
    <row r="3" spans="1:37" ht="63.75" customHeight="1" x14ac:dyDescent="0.15">
      <c r="A3" s="422"/>
      <c r="B3" s="427"/>
      <c r="C3" s="429"/>
      <c r="D3" s="431"/>
      <c r="E3" s="433"/>
      <c r="F3" s="435"/>
      <c r="G3" s="21" t="s">
        <v>55</v>
      </c>
      <c r="H3" s="118" t="s">
        <v>56</v>
      </c>
      <c r="I3" s="43" t="s">
        <v>744</v>
      </c>
      <c r="J3" s="21" t="s">
        <v>55</v>
      </c>
      <c r="K3" s="118" t="s">
        <v>56</v>
      </c>
      <c r="L3" s="43" t="s">
        <v>1740</v>
      </c>
      <c r="M3" s="21" t="s">
        <v>55</v>
      </c>
      <c r="N3" s="118" t="s">
        <v>56</v>
      </c>
      <c r="O3" s="43" t="s">
        <v>1741</v>
      </c>
      <c r="P3" s="21" t="s">
        <v>55</v>
      </c>
      <c r="Q3" s="118" t="s">
        <v>56</v>
      </c>
      <c r="R3" s="43" t="s">
        <v>1731</v>
      </c>
      <c r="S3" s="43" t="s">
        <v>1744</v>
      </c>
      <c r="T3" s="43" t="s">
        <v>1742</v>
      </c>
      <c r="U3" s="43" t="s">
        <v>1743</v>
      </c>
      <c r="V3" s="43" t="s">
        <v>745</v>
      </c>
      <c r="X3" s="414"/>
      <c r="Y3" s="415"/>
      <c r="Z3" s="415"/>
      <c r="AA3" s="416"/>
      <c r="AB3" s="228"/>
      <c r="AC3" s="235" t="s">
        <v>1792</v>
      </c>
      <c r="AD3" s="235" t="s">
        <v>1793</v>
      </c>
      <c r="AE3" s="235" t="s">
        <v>1794</v>
      </c>
      <c r="AF3" s="235" t="s">
        <v>1795</v>
      </c>
      <c r="AG3" s="408" t="s">
        <v>1796</v>
      </c>
      <c r="AH3" s="408"/>
      <c r="AI3" s="408"/>
      <c r="AJ3" s="408"/>
      <c r="AK3" s="408"/>
    </row>
    <row r="4" spans="1:37" ht="40" customHeight="1" x14ac:dyDescent="0.15">
      <c r="A4" s="121">
        <v>1</v>
      </c>
      <c r="B4" s="113" t="s">
        <v>746</v>
      </c>
      <c r="C4" s="111" t="s">
        <v>82</v>
      </c>
      <c r="D4" s="113"/>
      <c r="E4" s="208">
        <v>1</v>
      </c>
      <c r="F4" s="209">
        <v>17</v>
      </c>
      <c r="G4" s="210">
        <v>7</v>
      </c>
      <c r="H4" s="210">
        <v>6</v>
      </c>
      <c r="I4" s="211">
        <f>+H4/G4</f>
        <v>0.8571428571428571</v>
      </c>
      <c r="J4" s="212">
        <v>14</v>
      </c>
      <c r="K4" s="212">
        <v>12</v>
      </c>
      <c r="L4" s="213">
        <f>+K4/J4</f>
        <v>0.8571428571428571</v>
      </c>
      <c r="M4" s="212">
        <v>10</v>
      </c>
      <c r="N4" s="210">
        <v>4</v>
      </c>
      <c r="O4" s="211">
        <f>+N4/M4</f>
        <v>0.4</v>
      </c>
      <c r="P4" s="210">
        <v>12</v>
      </c>
      <c r="Q4" s="212">
        <v>12</v>
      </c>
      <c r="R4" s="211">
        <f>+Q4/P4</f>
        <v>1</v>
      </c>
      <c r="S4" s="42">
        <f>+G4+J4+M4+P4</f>
        <v>43</v>
      </c>
      <c r="T4" s="42">
        <f>+H4+K4+N4+Q4</f>
        <v>34</v>
      </c>
      <c r="U4" s="41">
        <f>+T4/S4</f>
        <v>0.79069767441860461</v>
      </c>
      <c r="V4" s="196"/>
      <c r="X4" s="414"/>
      <c r="Y4" s="415"/>
      <c r="Z4" s="415"/>
      <c r="AA4" s="416"/>
      <c r="AB4" s="228"/>
      <c r="AC4" s="22" t="s">
        <v>1797</v>
      </c>
      <c r="AD4" s="22">
        <v>76</v>
      </c>
      <c r="AE4" s="22">
        <v>58</v>
      </c>
      <c r="AF4" s="234">
        <v>0.76</v>
      </c>
      <c r="AG4" s="409" t="s">
        <v>1798</v>
      </c>
      <c r="AH4" s="409"/>
      <c r="AI4" s="409"/>
      <c r="AJ4" s="409"/>
      <c r="AK4" s="409"/>
    </row>
    <row r="5" spans="1:37" ht="40" customHeight="1" x14ac:dyDescent="0.15">
      <c r="A5" s="121">
        <v>2</v>
      </c>
      <c r="B5" s="113" t="s">
        <v>747</v>
      </c>
      <c r="C5" s="111" t="s">
        <v>748</v>
      </c>
      <c r="D5" s="111" t="s">
        <v>749</v>
      </c>
      <c r="E5" s="208">
        <v>1</v>
      </c>
      <c r="F5" s="209">
        <v>3</v>
      </c>
      <c r="G5" s="210">
        <v>2</v>
      </c>
      <c r="H5" s="210">
        <v>2</v>
      </c>
      <c r="I5" s="211">
        <f t="shared" ref="I5:I15" si="0">+H5/G5</f>
        <v>1</v>
      </c>
      <c r="J5" s="210">
        <v>1</v>
      </c>
      <c r="K5" s="210">
        <v>1</v>
      </c>
      <c r="L5" s="213">
        <f t="shared" ref="L5:L15" si="1">+K5/J5</f>
        <v>1</v>
      </c>
      <c r="M5" s="210">
        <v>3</v>
      </c>
      <c r="N5" s="210">
        <v>2</v>
      </c>
      <c r="O5" s="211">
        <f t="shared" ref="O5:O15" si="2">+N5/M5</f>
        <v>0.66666666666666663</v>
      </c>
      <c r="P5" s="210">
        <v>3</v>
      </c>
      <c r="Q5" s="210">
        <v>3</v>
      </c>
      <c r="R5" s="211">
        <f t="shared" ref="R5:R15" si="3">+Q5/P5</f>
        <v>1</v>
      </c>
      <c r="S5" s="42">
        <f t="shared" ref="S5:S15" si="4">+G5+J5+M5+P5</f>
        <v>9</v>
      </c>
      <c r="T5" s="42">
        <f t="shared" ref="T5:T15" si="5">+H5+K5+N5+Q5</f>
        <v>8</v>
      </c>
      <c r="U5" s="41">
        <f t="shared" ref="U5:U15" si="6">+T5/S5</f>
        <v>0.88888888888888884</v>
      </c>
      <c r="V5" s="121"/>
      <c r="X5" s="414"/>
      <c r="Y5" s="415"/>
      <c r="Z5" s="415"/>
      <c r="AA5" s="416"/>
      <c r="AB5" s="228"/>
      <c r="AC5" s="22" t="s">
        <v>1799</v>
      </c>
      <c r="AD5" s="22">
        <v>139</v>
      </c>
      <c r="AE5" s="22">
        <v>134</v>
      </c>
      <c r="AF5" s="234">
        <v>0.96</v>
      </c>
      <c r="AG5" s="409" t="s">
        <v>1800</v>
      </c>
      <c r="AH5" s="409"/>
      <c r="AI5" s="409"/>
      <c r="AJ5" s="409"/>
      <c r="AK5" s="409"/>
    </row>
    <row r="6" spans="1:37" ht="40" customHeight="1" x14ac:dyDescent="0.15">
      <c r="A6" s="121">
        <v>3</v>
      </c>
      <c r="B6" s="113" t="s">
        <v>750</v>
      </c>
      <c r="C6" s="111" t="s">
        <v>82</v>
      </c>
      <c r="D6" s="111" t="s">
        <v>751</v>
      </c>
      <c r="E6" s="208">
        <v>1</v>
      </c>
      <c r="F6" s="209">
        <v>6</v>
      </c>
      <c r="G6" s="210">
        <v>3</v>
      </c>
      <c r="H6" s="210">
        <v>3</v>
      </c>
      <c r="I6" s="211">
        <f t="shared" si="0"/>
        <v>1</v>
      </c>
      <c r="J6" s="210">
        <v>4</v>
      </c>
      <c r="K6" s="210">
        <v>4</v>
      </c>
      <c r="L6" s="213">
        <f t="shared" si="1"/>
        <v>1</v>
      </c>
      <c r="M6" s="210">
        <v>2</v>
      </c>
      <c r="N6" s="210">
        <v>2</v>
      </c>
      <c r="O6" s="211">
        <f t="shared" si="2"/>
        <v>1</v>
      </c>
      <c r="P6" s="210">
        <v>4</v>
      </c>
      <c r="Q6" s="210">
        <v>4</v>
      </c>
      <c r="R6" s="211">
        <f t="shared" si="3"/>
        <v>1</v>
      </c>
      <c r="S6" s="42">
        <f t="shared" si="4"/>
        <v>13</v>
      </c>
      <c r="T6" s="42">
        <f t="shared" si="5"/>
        <v>13</v>
      </c>
      <c r="U6" s="41">
        <f t="shared" si="6"/>
        <v>1</v>
      </c>
      <c r="V6" s="121"/>
      <c r="X6" s="414"/>
      <c r="Y6" s="415"/>
      <c r="Z6" s="415"/>
      <c r="AA6" s="416"/>
      <c r="AB6" s="228"/>
      <c r="AC6" s="22" t="s">
        <v>1801</v>
      </c>
      <c r="AD6" s="22">
        <v>89</v>
      </c>
      <c r="AE6" s="22">
        <v>82</v>
      </c>
      <c r="AF6" s="234">
        <v>0.92</v>
      </c>
      <c r="AG6" s="409" t="s">
        <v>1802</v>
      </c>
      <c r="AH6" s="409"/>
      <c r="AI6" s="409"/>
      <c r="AJ6" s="409"/>
      <c r="AK6" s="409"/>
    </row>
    <row r="7" spans="1:37" ht="40" customHeight="1" thickBot="1" x14ac:dyDescent="0.2">
      <c r="A7" s="121">
        <v>4</v>
      </c>
      <c r="B7" s="113" t="s">
        <v>752</v>
      </c>
      <c r="C7" s="111" t="s">
        <v>82</v>
      </c>
      <c r="D7" s="113"/>
      <c r="E7" s="208">
        <v>1</v>
      </c>
      <c r="F7" s="209">
        <v>7</v>
      </c>
      <c r="G7" s="210">
        <v>3</v>
      </c>
      <c r="H7" s="210">
        <v>3</v>
      </c>
      <c r="I7" s="211">
        <f t="shared" si="0"/>
        <v>1</v>
      </c>
      <c r="J7" s="210">
        <v>7</v>
      </c>
      <c r="K7" s="210">
        <v>7</v>
      </c>
      <c r="L7" s="213">
        <f t="shared" si="1"/>
        <v>1</v>
      </c>
      <c r="M7" s="210">
        <v>3</v>
      </c>
      <c r="N7" s="210">
        <v>3</v>
      </c>
      <c r="O7" s="211">
        <f t="shared" si="2"/>
        <v>1</v>
      </c>
      <c r="P7" s="210">
        <v>2</v>
      </c>
      <c r="Q7" s="210">
        <v>2</v>
      </c>
      <c r="R7" s="211">
        <f t="shared" si="3"/>
        <v>1</v>
      </c>
      <c r="S7" s="42">
        <f t="shared" si="4"/>
        <v>15</v>
      </c>
      <c r="T7" s="42">
        <f t="shared" si="5"/>
        <v>15</v>
      </c>
      <c r="U7" s="41">
        <f t="shared" si="6"/>
        <v>1</v>
      </c>
      <c r="V7" s="121"/>
      <c r="X7" s="417"/>
      <c r="Y7" s="418"/>
      <c r="Z7" s="418"/>
      <c r="AA7" s="419"/>
      <c r="AB7" s="228"/>
      <c r="AC7" s="22" t="s">
        <v>1803</v>
      </c>
      <c r="AD7" s="22">
        <v>136</v>
      </c>
      <c r="AE7" s="22">
        <v>130</v>
      </c>
      <c r="AF7" s="234">
        <v>0.96</v>
      </c>
      <c r="AG7" s="409" t="s">
        <v>1804</v>
      </c>
      <c r="AH7" s="409"/>
      <c r="AI7" s="409"/>
      <c r="AJ7" s="409"/>
      <c r="AK7" s="409"/>
    </row>
    <row r="8" spans="1:37" ht="40" customHeight="1" x14ac:dyDescent="0.15">
      <c r="A8" s="121">
        <v>5</v>
      </c>
      <c r="B8" s="113" t="s">
        <v>753</v>
      </c>
      <c r="C8" s="111" t="s">
        <v>82</v>
      </c>
      <c r="D8" s="113"/>
      <c r="E8" s="208">
        <v>1</v>
      </c>
      <c r="F8" s="209">
        <v>23</v>
      </c>
      <c r="G8" s="209">
        <v>8</v>
      </c>
      <c r="H8" s="209">
        <v>7</v>
      </c>
      <c r="I8" s="211">
        <f t="shared" si="0"/>
        <v>0.875</v>
      </c>
      <c r="J8" s="209">
        <v>22</v>
      </c>
      <c r="K8" s="16">
        <v>22</v>
      </c>
      <c r="L8" s="213">
        <f t="shared" si="1"/>
        <v>1</v>
      </c>
      <c r="M8" s="209">
        <v>7</v>
      </c>
      <c r="N8" s="209">
        <v>7</v>
      </c>
      <c r="O8" s="211">
        <f t="shared" si="2"/>
        <v>1</v>
      </c>
      <c r="P8" s="209">
        <v>23</v>
      </c>
      <c r="Q8" s="209">
        <v>23</v>
      </c>
      <c r="R8" s="211">
        <f t="shared" si="3"/>
        <v>1</v>
      </c>
      <c r="S8" s="42">
        <f t="shared" si="4"/>
        <v>60</v>
      </c>
      <c r="T8" s="42">
        <f t="shared" si="5"/>
        <v>59</v>
      </c>
      <c r="U8" s="41">
        <f t="shared" si="6"/>
        <v>0.98333333333333328</v>
      </c>
      <c r="V8" s="121"/>
      <c r="X8" s="228"/>
      <c r="Y8" s="228"/>
      <c r="Z8" s="228"/>
      <c r="AA8" s="228"/>
      <c r="AB8" s="228"/>
      <c r="AC8" s="228"/>
      <c r="AD8" s="228"/>
      <c r="AE8" s="228"/>
      <c r="AF8" s="228"/>
      <c r="AG8" s="228"/>
      <c r="AH8" s="228"/>
      <c r="AI8" s="228"/>
      <c r="AJ8" s="228"/>
      <c r="AK8" s="228"/>
    </row>
    <row r="9" spans="1:37" ht="40" customHeight="1" x14ac:dyDescent="0.15">
      <c r="A9" s="121">
        <v>6</v>
      </c>
      <c r="B9" s="113" t="s">
        <v>754</v>
      </c>
      <c r="C9" s="111" t="s">
        <v>82</v>
      </c>
      <c r="D9" s="113"/>
      <c r="E9" s="208">
        <v>1</v>
      </c>
      <c r="F9" s="209">
        <v>37</v>
      </c>
      <c r="G9" s="78">
        <v>14</v>
      </c>
      <c r="H9" s="78">
        <v>12</v>
      </c>
      <c r="I9" s="211">
        <f t="shared" si="0"/>
        <v>0.8571428571428571</v>
      </c>
      <c r="J9" s="210">
        <v>13</v>
      </c>
      <c r="K9" s="210">
        <v>12</v>
      </c>
      <c r="L9" s="213">
        <f t="shared" si="1"/>
        <v>0.92307692307692313</v>
      </c>
      <c r="M9" s="210"/>
      <c r="N9" s="210"/>
      <c r="O9" s="211"/>
      <c r="P9" s="210">
        <v>19</v>
      </c>
      <c r="Q9" s="210">
        <v>18</v>
      </c>
      <c r="R9" s="211">
        <f t="shared" si="3"/>
        <v>0.94736842105263153</v>
      </c>
      <c r="S9" s="42">
        <f t="shared" si="4"/>
        <v>46</v>
      </c>
      <c r="T9" s="42">
        <f t="shared" si="5"/>
        <v>42</v>
      </c>
      <c r="U9" s="41">
        <f t="shared" si="6"/>
        <v>0.91304347826086951</v>
      </c>
      <c r="V9" s="121"/>
      <c r="X9" s="228"/>
      <c r="Y9" s="228"/>
      <c r="Z9" s="228"/>
      <c r="AA9" s="228"/>
      <c r="AB9" s="228"/>
      <c r="AC9" s="228"/>
      <c r="AD9" s="228"/>
      <c r="AE9" s="228"/>
      <c r="AF9" s="228"/>
      <c r="AG9" s="228"/>
      <c r="AH9" s="228"/>
      <c r="AI9" s="228"/>
      <c r="AJ9" s="228"/>
      <c r="AK9" s="228"/>
    </row>
    <row r="10" spans="1:37" ht="50.25" customHeight="1" x14ac:dyDescent="0.15">
      <c r="A10" s="121">
        <v>7</v>
      </c>
      <c r="B10" s="113" t="s">
        <v>755</v>
      </c>
      <c r="C10" s="111" t="s">
        <v>82</v>
      </c>
      <c r="D10" s="113"/>
      <c r="E10" s="208">
        <v>1</v>
      </c>
      <c r="F10" s="209">
        <v>5</v>
      </c>
      <c r="G10" s="210">
        <v>0</v>
      </c>
      <c r="H10" s="210">
        <v>0</v>
      </c>
      <c r="I10" s="211" t="e">
        <f t="shared" si="0"/>
        <v>#DIV/0!</v>
      </c>
      <c r="J10" s="210">
        <v>5</v>
      </c>
      <c r="K10" s="210">
        <v>4</v>
      </c>
      <c r="L10" s="213">
        <f t="shared" si="1"/>
        <v>0.8</v>
      </c>
      <c r="M10" s="210"/>
      <c r="N10" s="210"/>
      <c r="O10" s="211" t="e">
        <f t="shared" si="2"/>
        <v>#DIV/0!</v>
      </c>
      <c r="P10" s="210">
        <v>5</v>
      </c>
      <c r="Q10" s="210">
        <v>5</v>
      </c>
      <c r="R10" s="211">
        <f t="shared" si="3"/>
        <v>1</v>
      </c>
      <c r="S10" s="42">
        <f t="shared" si="4"/>
        <v>10</v>
      </c>
      <c r="T10" s="42">
        <f t="shared" si="5"/>
        <v>9</v>
      </c>
      <c r="U10" s="41">
        <f t="shared" si="6"/>
        <v>0.9</v>
      </c>
      <c r="V10" s="121"/>
      <c r="X10" s="247" t="s">
        <v>1756</v>
      </c>
      <c r="Y10" s="247" t="s">
        <v>1757</v>
      </c>
      <c r="Z10" s="247" t="s">
        <v>1758</v>
      </c>
      <c r="AA10" s="376" t="s">
        <v>1759</v>
      </c>
      <c r="AB10" s="377"/>
      <c r="AC10" s="377"/>
      <c r="AD10" s="377"/>
      <c r="AE10" s="378"/>
      <c r="AF10" s="376" t="s">
        <v>1760</v>
      </c>
      <c r="AG10" s="377"/>
      <c r="AH10" s="377"/>
      <c r="AI10" s="377"/>
      <c r="AJ10" s="377"/>
      <c r="AK10" s="378"/>
    </row>
    <row r="11" spans="1:37" ht="40" customHeight="1" x14ac:dyDescent="0.15">
      <c r="A11" s="121">
        <v>8</v>
      </c>
      <c r="B11" s="113" t="s">
        <v>756</v>
      </c>
      <c r="C11" s="111" t="s">
        <v>82</v>
      </c>
      <c r="D11" s="111" t="s">
        <v>757</v>
      </c>
      <c r="E11" s="208">
        <v>1</v>
      </c>
      <c r="F11" s="209">
        <v>142</v>
      </c>
      <c r="G11" s="78">
        <v>24</v>
      </c>
      <c r="H11" s="78">
        <v>24</v>
      </c>
      <c r="I11" s="211">
        <f t="shared" si="0"/>
        <v>1</v>
      </c>
      <c r="J11" s="210">
        <v>44</v>
      </c>
      <c r="K11" s="210">
        <v>43</v>
      </c>
      <c r="L11" s="213">
        <f t="shared" si="1"/>
        <v>0.97727272727272729</v>
      </c>
      <c r="M11" s="210">
        <v>35</v>
      </c>
      <c r="N11" s="210">
        <v>35</v>
      </c>
      <c r="O11" s="211">
        <f t="shared" si="2"/>
        <v>1</v>
      </c>
      <c r="P11" s="210">
        <v>40</v>
      </c>
      <c r="Q11" s="210">
        <v>38</v>
      </c>
      <c r="R11" s="211">
        <f t="shared" si="3"/>
        <v>0.95</v>
      </c>
      <c r="S11" s="42">
        <f t="shared" si="4"/>
        <v>143</v>
      </c>
      <c r="T11" s="42">
        <f t="shared" si="5"/>
        <v>140</v>
      </c>
      <c r="U11" s="41">
        <f t="shared" si="6"/>
        <v>0.97902097902097907</v>
      </c>
      <c r="V11" s="121"/>
      <c r="X11" s="226" t="s">
        <v>1761</v>
      </c>
      <c r="Y11" s="227">
        <v>0.79</v>
      </c>
      <c r="Z11" s="226" t="s">
        <v>1762</v>
      </c>
      <c r="AA11" s="391" t="s">
        <v>1763</v>
      </c>
      <c r="AB11" s="392"/>
      <c r="AC11" s="392"/>
      <c r="AD11" s="392"/>
      <c r="AE11" s="393"/>
      <c r="AF11" s="379" t="s">
        <v>1764</v>
      </c>
      <c r="AG11" s="380"/>
      <c r="AH11" s="380"/>
      <c r="AI11" s="380"/>
      <c r="AJ11" s="380"/>
      <c r="AK11" s="381"/>
    </row>
    <row r="12" spans="1:37" ht="40" customHeight="1" x14ac:dyDescent="0.15">
      <c r="A12" s="121">
        <v>9</v>
      </c>
      <c r="B12" s="113" t="s">
        <v>758</v>
      </c>
      <c r="C12" s="111" t="s">
        <v>567</v>
      </c>
      <c r="D12" s="113"/>
      <c r="E12" s="208">
        <v>1</v>
      </c>
      <c r="F12" s="209">
        <v>3</v>
      </c>
      <c r="G12" s="210">
        <v>1</v>
      </c>
      <c r="H12" s="210">
        <v>1</v>
      </c>
      <c r="I12" s="211">
        <f t="shared" si="0"/>
        <v>1</v>
      </c>
      <c r="J12" s="210">
        <v>1</v>
      </c>
      <c r="K12" s="210">
        <v>1</v>
      </c>
      <c r="L12" s="213">
        <f t="shared" si="1"/>
        <v>1</v>
      </c>
      <c r="M12" s="210">
        <v>1</v>
      </c>
      <c r="N12" s="210">
        <v>1</v>
      </c>
      <c r="O12" s="211">
        <f t="shared" si="2"/>
        <v>1</v>
      </c>
      <c r="P12" s="210"/>
      <c r="Q12" s="210"/>
      <c r="R12" s="211" t="e">
        <f t="shared" si="3"/>
        <v>#DIV/0!</v>
      </c>
      <c r="S12" s="42">
        <f t="shared" si="4"/>
        <v>3</v>
      </c>
      <c r="T12" s="42">
        <f t="shared" si="5"/>
        <v>3</v>
      </c>
      <c r="U12" s="41">
        <f t="shared" si="6"/>
        <v>1</v>
      </c>
      <c r="V12" s="121"/>
      <c r="X12" s="226" t="s">
        <v>747</v>
      </c>
      <c r="Y12" s="227">
        <v>0.89</v>
      </c>
      <c r="Z12" s="120" t="s">
        <v>1765</v>
      </c>
      <c r="AA12" s="391" t="s">
        <v>1766</v>
      </c>
      <c r="AB12" s="392"/>
      <c r="AC12" s="392"/>
      <c r="AD12" s="392"/>
      <c r="AE12" s="393"/>
      <c r="AF12" s="379" t="s">
        <v>1767</v>
      </c>
      <c r="AG12" s="380"/>
      <c r="AH12" s="380"/>
      <c r="AI12" s="380"/>
      <c r="AJ12" s="380"/>
      <c r="AK12" s="381"/>
    </row>
    <row r="13" spans="1:37" ht="40" customHeight="1" x14ac:dyDescent="0.15">
      <c r="A13" s="121">
        <v>10</v>
      </c>
      <c r="B13" s="113" t="s">
        <v>759</v>
      </c>
      <c r="C13" s="111" t="s">
        <v>82</v>
      </c>
      <c r="D13" s="111" t="s">
        <v>760</v>
      </c>
      <c r="E13" s="208">
        <v>1</v>
      </c>
      <c r="F13" s="209">
        <v>10</v>
      </c>
      <c r="G13" s="210">
        <v>10</v>
      </c>
      <c r="H13" s="210">
        <v>0</v>
      </c>
      <c r="I13" s="211">
        <f t="shared" si="0"/>
        <v>0</v>
      </c>
      <c r="J13" s="210">
        <v>10</v>
      </c>
      <c r="K13" s="210">
        <v>10</v>
      </c>
      <c r="L13" s="213">
        <f t="shared" si="1"/>
        <v>1</v>
      </c>
      <c r="M13" s="210">
        <v>10</v>
      </c>
      <c r="N13" s="210">
        <v>10</v>
      </c>
      <c r="O13" s="211">
        <f t="shared" si="2"/>
        <v>1</v>
      </c>
      <c r="P13" s="210">
        <v>10</v>
      </c>
      <c r="Q13" s="210">
        <v>10</v>
      </c>
      <c r="R13" s="211">
        <f t="shared" si="3"/>
        <v>1</v>
      </c>
      <c r="S13" s="42">
        <f t="shared" si="4"/>
        <v>40</v>
      </c>
      <c r="T13" s="42">
        <f t="shared" si="5"/>
        <v>30</v>
      </c>
      <c r="U13" s="41">
        <f t="shared" si="6"/>
        <v>0.75</v>
      </c>
      <c r="V13" s="121"/>
      <c r="X13" s="226" t="s">
        <v>750</v>
      </c>
      <c r="Y13" s="227">
        <v>1</v>
      </c>
      <c r="Z13" s="120" t="s">
        <v>1768</v>
      </c>
      <c r="AA13" s="391" t="s">
        <v>1769</v>
      </c>
      <c r="AB13" s="392"/>
      <c r="AC13" s="392"/>
      <c r="AD13" s="392"/>
      <c r="AE13" s="393"/>
      <c r="AF13" s="379" t="s">
        <v>1770</v>
      </c>
      <c r="AG13" s="380"/>
      <c r="AH13" s="380"/>
      <c r="AI13" s="380"/>
      <c r="AJ13" s="380"/>
      <c r="AK13" s="381"/>
    </row>
    <row r="14" spans="1:37" ht="40" customHeight="1" x14ac:dyDescent="0.15">
      <c r="A14" s="121">
        <v>11</v>
      </c>
      <c r="B14" s="113" t="s">
        <v>761</v>
      </c>
      <c r="C14" s="111" t="s">
        <v>82</v>
      </c>
      <c r="D14" s="111" t="s">
        <v>760</v>
      </c>
      <c r="E14" s="208">
        <v>1</v>
      </c>
      <c r="F14" s="209">
        <v>6</v>
      </c>
      <c r="G14" s="210">
        <v>1</v>
      </c>
      <c r="H14" s="210">
        <v>0</v>
      </c>
      <c r="I14" s="211">
        <f t="shared" si="0"/>
        <v>0</v>
      </c>
      <c r="J14" s="210">
        <v>6</v>
      </c>
      <c r="K14" s="210">
        <v>6</v>
      </c>
      <c r="L14" s="213">
        <f t="shared" si="1"/>
        <v>1</v>
      </c>
      <c r="M14" s="210">
        <v>6</v>
      </c>
      <c r="N14" s="210">
        <v>6</v>
      </c>
      <c r="O14" s="211">
        <f t="shared" si="2"/>
        <v>1</v>
      </c>
      <c r="P14" s="210">
        <v>6</v>
      </c>
      <c r="Q14" s="210">
        <v>6</v>
      </c>
      <c r="R14" s="211">
        <f t="shared" si="3"/>
        <v>1</v>
      </c>
      <c r="S14" s="42">
        <f t="shared" si="4"/>
        <v>19</v>
      </c>
      <c r="T14" s="42">
        <f t="shared" si="5"/>
        <v>18</v>
      </c>
      <c r="U14" s="41">
        <f t="shared" si="6"/>
        <v>0.94736842105263153</v>
      </c>
      <c r="V14" s="121"/>
      <c r="X14" s="226" t="s">
        <v>752</v>
      </c>
      <c r="Y14" s="227">
        <v>1</v>
      </c>
      <c r="Z14" s="120" t="s">
        <v>1768</v>
      </c>
      <c r="AA14" s="391" t="s">
        <v>1771</v>
      </c>
      <c r="AB14" s="392"/>
      <c r="AC14" s="392"/>
      <c r="AD14" s="392"/>
      <c r="AE14" s="393"/>
      <c r="AF14" s="379" t="s">
        <v>1772</v>
      </c>
      <c r="AG14" s="380"/>
      <c r="AH14" s="380"/>
      <c r="AI14" s="380"/>
      <c r="AJ14" s="380"/>
      <c r="AK14" s="381"/>
    </row>
    <row r="15" spans="1:37" ht="40" customHeight="1" x14ac:dyDescent="0.15">
      <c r="A15" s="121">
        <v>12</v>
      </c>
      <c r="B15" s="214" t="s">
        <v>762</v>
      </c>
      <c r="C15" s="117" t="s">
        <v>82</v>
      </c>
      <c r="D15" s="117" t="s">
        <v>760</v>
      </c>
      <c r="E15" s="215">
        <v>1</v>
      </c>
      <c r="F15" s="209">
        <v>12</v>
      </c>
      <c r="G15" s="210">
        <v>3</v>
      </c>
      <c r="H15" s="210">
        <v>0</v>
      </c>
      <c r="I15" s="211">
        <f t="shared" si="0"/>
        <v>0</v>
      </c>
      <c r="J15" s="210">
        <v>12</v>
      </c>
      <c r="K15" s="210">
        <v>12</v>
      </c>
      <c r="L15" s="216">
        <f t="shared" si="1"/>
        <v>1</v>
      </c>
      <c r="M15" s="210">
        <v>12</v>
      </c>
      <c r="N15" s="210">
        <v>12</v>
      </c>
      <c r="O15" s="211">
        <f t="shared" si="2"/>
        <v>1</v>
      </c>
      <c r="P15" s="210">
        <v>12</v>
      </c>
      <c r="Q15" s="210">
        <v>12</v>
      </c>
      <c r="R15" s="211">
        <f t="shared" si="3"/>
        <v>1</v>
      </c>
      <c r="S15" s="42">
        <f t="shared" si="4"/>
        <v>39</v>
      </c>
      <c r="T15" s="42">
        <f t="shared" si="5"/>
        <v>36</v>
      </c>
      <c r="U15" s="41">
        <f t="shared" si="6"/>
        <v>0.92307692307692313</v>
      </c>
      <c r="V15" s="121"/>
      <c r="X15" s="226" t="s">
        <v>753</v>
      </c>
      <c r="Y15" s="227">
        <v>0.98</v>
      </c>
      <c r="Z15" s="120" t="s">
        <v>1768</v>
      </c>
      <c r="AA15" s="391" t="s">
        <v>1773</v>
      </c>
      <c r="AB15" s="392"/>
      <c r="AC15" s="392"/>
      <c r="AD15" s="392"/>
      <c r="AE15" s="393"/>
      <c r="AF15" s="379" t="s">
        <v>1774</v>
      </c>
      <c r="AG15" s="380"/>
      <c r="AH15" s="380"/>
      <c r="AI15" s="380"/>
      <c r="AJ15" s="380"/>
      <c r="AK15" s="381"/>
    </row>
    <row r="16" spans="1:37" ht="30" customHeight="1" x14ac:dyDescent="0.15">
      <c r="A16" s="7"/>
      <c r="B16" s="217"/>
      <c r="C16" s="218"/>
      <c r="D16" s="218"/>
      <c r="E16" s="224"/>
      <c r="F16" s="219"/>
      <c r="G16" s="220"/>
      <c r="H16" s="220"/>
      <c r="I16" s="221"/>
      <c r="J16" s="220"/>
      <c r="K16" s="220"/>
      <c r="L16" s="222"/>
      <c r="M16" s="220"/>
      <c r="N16" s="220"/>
      <c r="O16" s="221"/>
      <c r="P16" s="220"/>
      <c r="Q16" s="220"/>
      <c r="R16" s="221"/>
      <c r="S16" s="394" t="s">
        <v>1755</v>
      </c>
      <c r="T16" s="394"/>
      <c r="U16" s="223">
        <f>AVERAGE(U4:U15)</f>
        <v>0.92295247483768594</v>
      </c>
      <c r="V16" s="7"/>
      <c r="X16" s="226" t="s">
        <v>754</v>
      </c>
      <c r="Y16" s="227">
        <v>0.91</v>
      </c>
      <c r="Z16" s="120" t="s">
        <v>1765</v>
      </c>
      <c r="AA16" s="391" t="s">
        <v>1775</v>
      </c>
      <c r="AB16" s="392"/>
      <c r="AC16" s="392"/>
      <c r="AD16" s="392"/>
      <c r="AE16" s="393"/>
      <c r="AF16" s="379" t="s">
        <v>1776</v>
      </c>
      <c r="AG16" s="380"/>
      <c r="AH16" s="380"/>
      <c r="AI16" s="380"/>
      <c r="AJ16" s="380"/>
      <c r="AK16" s="381"/>
    </row>
    <row r="17" spans="1:37" ht="30" customHeight="1" thickBot="1" x14ac:dyDescent="0.2">
      <c r="A17" s="7"/>
      <c r="B17" s="217"/>
      <c r="C17" s="218"/>
      <c r="D17" s="218"/>
      <c r="E17" s="224"/>
      <c r="F17" s="219"/>
      <c r="G17" s="220"/>
      <c r="H17" s="220"/>
      <c r="I17" s="221"/>
      <c r="J17" s="220"/>
      <c r="K17" s="220"/>
      <c r="L17" s="222"/>
      <c r="M17" s="220"/>
      <c r="N17" s="220"/>
      <c r="O17" s="221"/>
      <c r="P17" s="220"/>
      <c r="Q17" s="220"/>
      <c r="R17" s="221"/>
      <c r="S17" s="205"/>
      <c r="T17" s="205"/>
      <c r="U17" s="197"/>
      <c r="V17" s="7"/>
      <c r="X17" s="226"/>
      <c r="Y17" s="227"/>
      <c r="Z17" s="120"/>
      <c r="AA17" s="229"/>
      <c r="AB17" s="230"/>
      <c r="AC17" s="230"/>
      <c r="AD17" s="230"/>
      <c r="AE17" s="231"/>
      <c r="AF17" s="236"/>
      <c r="AG17" s="232"/>
      <c r="AH17" s="232"/>
      <c r="AI17" s="232"/>
      <c r="AJ17" s="232"/>
      <c r="AK17" s="233"/>
    </row>
    <row r="18" spans="1:37" ht="30" customHeight="1" thickBot="1" x14ac:dyDescent="0.2">
      <c r="A18" s="7"/>
      <c r="B18" s="404" t="s">
        <v>1808</v>
      </c>
      <c r="C18" s="405"/>
      <c r="D18" s="405"/>
      <c r="E18" s="405"/>
      <c r="F18" s="405"/>
      <c r="G18" s="405"/>
      <c r="H18" s="405"/>
      <c r="I18" s="405"/>
      <c r="J18" s="405"/>
      <c r="K18" s="405"/>
      <c r="L18" s="405"/>
      <c r="M18" s="405"/>
      <c r="N18" s="405"/>
      <c r="O18" s="405"/>
      <c r="P18" s="405"/>
      <c r="Q18" s="405"/>
      <c r="R18" s="405"/>
      <c r="S18" s="405"/>
      <c r="T18" s="405"/>
      <c r="U18" s="406"/>
      <c r="V18" s="7"/>
      <c r="X18" s="226" t="s">
        <v>755</v>
      </c>
      <c r="Y18" s="227">
        <v>0.9</v>
      </c>
      <c r="Z18" s="120" t="s">
        <v>1765</v>
      </c>
      <c r="AA18" s="391" t="s">
        <v>1777</v>
      </c>
      <c r="AB18" s="392"/>
      <c r="AC18" s="392"/>
      <c r="AD18" s="392"/>
      <c r="AE18" s="393"/>
      <c r="AF18" s="379" t="s">
        <v>1778</v>
      </c>
      <c r="AG18" s="380"/>
      <c r="AH18" s="380"/>
      <c r="AI18" s="380"/>
      <c r="AJ18" s="380"/>
      <c r="AK18" s="381"/>
    </row>
    <row r="19" spans="1:37" ht="30" customHeight="1" x14ac:dyDescent="0.15">
      <c r="A19" s="7"/>
      <c r="B19" s="202"/>
      <c r="C19" s="203"/>
      <c r="D19" s="203"/>
      <c r="E19" s="204"/>
      <c r="F19" s="7"/>
      <c r="G19" s="205"/>
      <c r="H19" s="205"/>
      <c r="I19" s="197"/>
      <c r="J19" s="205"/>
      <c r="K19" s="205"/>
      <c r="L19" s="198"/>
      <c r="M19" s="205"/>
      <c r="N19" s="205"/>
      <c r="O19" s="197"/>
      <c r="P19" s="205"/>
      <c r="Q19" s="205"/>
      <c r="R19" s="197"/>
      <c r="S19" s="205"/>
      <c r="T19" s="205"/>
      <c r="U19" s="197"/>
      <c r="V19" s="7"/>
      <c r="X19" s="226" t="s">
        <v>1779</v>
      </c>
      <c r="Y19" s="227">
        <v>0.98</v>
      </c>
      <c r="Z19" s="226" t="s">
        <v>1768</v>
      </c>
      <c r="AA19" s="391" t="s">
        <v>1780</v>
      </c>
      <c r="AB19" s="392"/>
      <c r="AC19" s="392"/>
      <c r="AD19" s="392"/>
      <c r="AE19" s="393"/>
      <c r="AF19" s="379" t="s">
        <v>1781</v>
      </c>
      <c r="AG19" s="380"/>
      <c r="AH19" s="380"/>
      <c r="AI19" s="380"/>
      <c r="AJ19" s="380"/>
      <c r="AK19" s="381"/>
    </row>
    <row r="20" spans="1:37" ht="30" customHeight="1" x14ac:dyDescent="0.15">
      <c r="A20" s="7"/>
      <c r="B20" s="240" t="s">
        <v>1748</v>
      </c>
      <c r="C20" s="240"/>
      <c r="D20" s="241"/>
      <c r="E20" s="382" t="s">
        <v>1749</v>
      </c>
      <c r="F20" s="383"/>
      <c r="G20" s="383"/>
      <c r="H20" s="383"/>
      <c r="I20" s="383"/>
      <c r="J20" s="384"/>
      <c r="L20" s="397" t="s">
        <v>1750</v>
      </c>
      <c r="M20" s="397"/>
      <c r="N20" s="397"/>
      <c r="O20" s="397"/>
      <c r="P20" s="397"/>
      <c r="S20" s="398" t="s">
        <v>1751</v>
      </c>
      <c r="T20" s="399"/>
      <c r="U20" s="400"/>
      <c r="V20" s="242"/>
      <c r="W20" s="242"/>
      <c r="X20" s="226" t="s">
        <v>1782</v>
      </c>
      <c r="Y20" s="227">
        <v>1</v>
      </c>
      <c r="Z20" s="226" t="s">
        <v>1768</v>
      </c>
      <c r="AA20" s="391" t="s">
        <v>1783</v>
      </c>
      <c r="AB20" s="392"/>
      <c r="AC20" s="392"/>
      <c r="AD20" s="392"/>
      <c r="AE20" s="393"/>
      <c r="AF20" s="379" t="s">
        <v>1772</v>
      </c>
      <c r="AG20" s="380"/>
      <c r="AH20" s="380"/>
      <c r="AI20" s="380"/>
      <c r="AJ20" s="380"/>
      <c r="AK20" s="381"/>
    </row>
    <row r="21" spans="1:37" ht="30" customHeight="1" x14ac:dyDescent="0.15">
      <c r="A21" s="64"/>
      <c r="B21" s="240"/>
      <c r="C21" s="240"/>
      <c r="D21" s="241"/>
      <c r="E21" s="385"/>
      <c r="F21" s="386"/>
      <c r="G21" s="386"/>
      <c r="H21" s="386"/>
      <c r="I21" s="386"/>
      <c r="J21" s="387"/>
      <c r="L21" s="397"/>
      <c r="M21" s="397"/>
      <c r="N21" s="397"/>
      <c r="O21" s="397"/>
      <c r="P21" s="397"/>
      <c r="S21" s="401"/>
      <c r="T21" s="402"/>
      <c r="U21" s="403"/>
      <c r="V21" s="242"/>
      <c r="W21" s="242"/>
      <c r="X21" s="226" t="s">
        <v>1784</v>
      </c>
      <c r="Y21" s="227">
        <v>0.75</v>
      </c>
      <c r="Z21" s="226" t="s">
        <v>1762</v>
      </c>
      <c r="AA21" s="391" t="s">
        <v>1785</v>
      </c>
      <c r="AB21" s="392"/>
      <c r="AC21" s="392"/>
      <c r="AD21" s="392"/>
      <c r="AE21" s="393"/>
      <c r="AF21" s="379" t="s">
        <v>1786</v>
      </c>
      <c r="AG21" s="380"/>
      <c r="AH21" s="380"/>
      <c r="AI21" s="380"/>
      <c r="AJ21" s="380"/>
      <c r="AK21" s="381"/>
    </row>
    <row r="22" spans="1:37" ht="30" customHeight="1" x14ac:dyDescent="0.15">
      <c r="B22" s="121" t="s">
        <v>763</v>
      </c>
      <c r="C22" s="121">
        <f>SUM(F4:F15)</f>
        <v>271</v>
      </c>
      <c r="E22" s="388" t="s">
        <v>763</v>
      </c>
      <c r="F22" s="389"/>
      <c r="G22" s="389"/>
      <c r="H22" s="389"/>
      <c r="I22" s="390"/>
      <c r="J22" s="121">
        <v>271</v>
      </c>
      <c r="L22" s="407" t="s">
        <v>763</v>
      </c>
      <c r="M22" s="407"/>
      <c r="N22" s="407"/>
      <c r="O22" s="407"/>
      <c r="P22" s="18">
        <v>271</v>
      </c>
      <c r="S22" s="388" t="s">
        <v>763</v>
      </c>
      <c r="T22" s="390"/>
      <c r="U22" s="121">
        <v>271</v>
      </c>
      <c r="V22" s="46"/>
      <c r="X22" s="226" t="s">
        <v>1787</v>
      </c>
      <c r="Y22" s="227">
        <v>0.95</v>
      </c>
      <c r="Z22" s="226" t="s">
        <v>1765</v>
      </c>
      <c r="AA22" s="391" t="s">
        <v>1788</v>
      </c>
      <c r="AB22" s="392"/>
      <c r="AC22" s="392"/>
      <c r="AD22" s="392"/>
      <c r="AE22" s="393"/>
      <c r="AF22" s="379" t="s">
        <v>1789</v>
      </c>
      <c r="AG22" s="380"/>
      <c r="AH22" s="380"/>
      <c r="AI22" s="380"/>
      <c r="AJ22" s="380"/>
      <c r="AK22" s="381"/>
    </row>
    <row r="23" spans="1:37" ht="30" customHeight="1" x14ac:dyDescent="0.15">
      <c r="B23" s="121" t="s">
        <v>764</v>
      </c>
      <c r="C23" s="42">
        <f>SUM(G4:G15)</f>
        <v>76</v>
      </c>
      <c r="E23" s="388" t="s">
        <v>764</v>
      </c>
      <c r="F23" s="389"/>
      <c r="G23" s="389"/>
      <c r="H23" s="389"/>
      <c r="I23" s="390"/>
      <c r="J23" s="42">
        <f>SUM(J4:J15)</f>
        <v>139</v>
      </c>
      <c r="L23" s="407" t="s">
        <v>764</v>
      </c>
      <c r="M23" s="407"/>
      <c r="N23" s="407"/>
      <c r="O23" s="407"/>
      <c r="P23" s="206">
        <f>SUM(M4:M15)</f>
        <v>89</v>
      </c>
      <c r="S23" s="388" t="s">
        <v>764</v>
      </c>
      <c r="T23" s="390"/>
      <c r="U23" s="42">
        <f>SUM(P4:P15)</f>
        <v>136</v>
      </c>
      <c r="V23" s="46"/>
      <c r="X23" s="226" t="s">
        <v>762</v>
      </c>
      <c r="Y23" s="227">
        <v>0.92</v>
      </c>
      <c r="Z23" s="226" t="s">
        <v>1765</v>
      </c>
      <c r="AA23" s="391" t="s">
        <v>1790</v>
      </c>
      <c r="AB23" s="392"/>
      <c r="AC23" s="392"/>
      <c r="AD23" s="392"/>
      <c r="AE23" s="393"/>
      <c r="AF23" s="379" t="s">
        <v>1791</v>
      </c>
      <c r="AG23" s="380"/>
      <c r="AH23" s="380"/>
      <c r="AI23" s="380"/>
      <c r="AJ23" s="380"/>
      <c r="AK23" s="381"/>
    </row>
    <row r="24" spans="1:37" ht="20" customHeight="1" x14ac:dyDescent="0.15">
      <c r="B24" s="121" t="s">
        <v>765</v>
      </c>
      <c r="C24" s="42">
        <f>SUM(H4:H15)</f>
        <v>58</v>
      </c>
      <c r="E24" s="388" t="s">
        <v>765</v>
      </c>
      <c r="F24" s="389"/>
      <c r="G24" s="389"/>
      <c r="H24" s="389"/>
      <c r="I24" s="390"/>
      <c r="J24" s="42">
        <f>SUM(K4:K15)</f>
        <v>134</v>
      </c>
      <c r="L24" s="407" t="s">
        <v>765</v>
      </c>
      <c r="M24" s="407"/>
      <c r="N24" s="407"/>
      <c r="O24" s="407"/>
      <c r="P24" s="206">
        <f>SUM(N4:N15)</f>
        <v>82</v>
      </c>
      <c r="S24" s="388" t="s">
        <v>765</v>
      </c>
      <c r="T24" s="390"/>
      <c r="U24" s="42">
        <f>SUM(Q4:Q15)</f>
        <v>133</v>
      </c>
      <c r="V24" s="46"/>
    </row>
    <row r="25" spans="1:37" ht="20" customHeight="1" x14ac:dyDescent="0.15">
      <c r="B25" s="121" t="s">
        <v>766</v>
      </c>
      <c r="C25" s="40">
        <f>+C24/C23</f>
        <v>0.76315789473684215</v>
      </c>
      <c r="E25" s="388" t="s">
        <v>766</v>
      </c>
      <c r="F25" s="389"/>
      <c r="G25" s="389"/>
      <c r="H25" s="389"/>
      <c r="I25" s="390"/>
      <c r="J25" s="40">
        <f>+J24/J23</f>
        <v>0.96402877697841727</v>
      </c>
      <c r="L25" s="407" t="s">
        <v>766</v>
      </c>
      <c r="M25" s="407"/>
      <c r="N25" s="407"/>
      <c r="O25" s="407"/>
      <c r="P25" s="207">
        <f>+P24/P23</f>
        <v>0.9213483146067416</v>
      </c>
      <c r="S25" s="388" t="s">
        <v>766</v>
      </c>
      <c r="T25" s="390"/>
      <c r="U25" s="40">
        <f>+U24/U23</f>
        <v>0.9779411764705882</v>
      </c>
      <c r="V25" s="46"/>
    </row>
    <row r="26" spans="1:37" ht="20" customHeight="1" x14ac:dyDescent="0.15">
      <c r="B26" s="121" t="s">
        <v>1752</v>
      </c>
      <c r="C26" s="40">
        <f>+C24/C22</f>
        <v>0.2140221402214022</v>
      </c>
      <c r="E26" s="388" t="s">
        <v>1752</v>
      </c>
      <c r="F26" s="389"/>
      <c r="G26" s="389"/>
      <c r="H26" s="389"/>
      <c r="I26" s="390"/>
      <c r="J26" s="40">
        <f>+J24/J22</f>
        <v>0.49446494464944651</v>
      </c>
      <c r="L26" s="407" t="s">
        <v>1752</v>
      </c>
      <c r="M26" s="407"/>
      <c r="N26" s="407"/>
      <c r="O26" s="407"/>
      <c r="P26" s="207">
        <f>+P24/P22</f>
        <v>0.30258302583025831</v>
      </c>
      <c r="S26" s="388" t="s">
        <v>1752</v>
      </c>
      <c r="T26" s="390"/>
      <c r="U26" s="40">
        <f>+U24/U22</f>
        <v>0.4907749077490775</v>
      </c>
      <c r="V26" s="46"/>
      <c r="X26" s="395" t="s">
        <v>1753</v>
      </c>
      <c r="Y26" s="395"/>
      <c r="Z26" s="396"/>
      <c r="AA26" s="367" t="s">
        <v>1806</v>
      </c>
      <c r="AB26" s="368"/>
      <c r="AC26" s="368"/>
      <c r="AD26" s="368"/>
      <c r="AE26" s="368"/>
      <c r="AF26" s="368"/>
      <c r="AG26" s="368"/>
      <c r="AH26" s="368"/>
      <c r="AI26" s="368"/>
      <c r="AJ26" s="368"/>
      <c r="AK26" s="369"/>
    </row>
    <row r="27" spans="1:37" ht="20" customHeight="1" x14ac:dyDescent="0.15">
      <c r="B27" s="225"/>
      <c r="C27" s="225"/>
      <c r="X27" s="395"/>
      <c r="Y27" s="395"/>
      <c r="Z27" s="396"/>
      <c r="AA27" s="370"/>
      <c r="AB27" s="371"/>
      <c r="AC27" s="371"/>
      <c r="AD27" s="371"/>
      <c r="AE27" s="371"/>
      <c r="AF27" s="371"/>
      <c r="AG27" s="371"/>
      <c r="AH27" s="371"/>
      <c r="AI27" s="371"/>
      <c r="AJ27" s="371"/>
      <c r="AK27" s="372"/>
    </row>
    <row r="28" spans="1:37" ht="20" customHeight="1" x14ac:dyDescent="0.15">
      <c r="B28" s="237"/>
      <c r="C28" s="237"/>
      <c r="D28" s="237"/>
      <c r="E28" s="237"/>
      <c r="F28" s="237"/>
      <c r="X28" s="407" t="s">
        <v>763</v>
      </c>
      <c r="Y28" s="407"/>
      <c r="Z28" s="201">
        <v>271</v>
      </c>
      <c r="AA28" s="370"/>
      <c r="AB28" s="371"/>
      <c r="AC28" s="371"/>
      <c r="AD28" s="371"/>
      <c r="AE28" s="371"/>
      <c r="AF28" s="371"/>
      <c r="AG28" s="371"/>
      <c r="AH28" s="371"/>
      <c r="AI28" s="371"/>
      <c r="AJ28" s="371"/>
      <c r="AK28" s="372"/>
    </row>
    <row r="29" spans="1:37" ht="20" customHeight="1" x14ac:dyDescent="0.15">
      <c r="B29" s="238"/>
      <c r="C29" s="238"/>
      <c r="D29" s="238"/>
      <c r="E29" s="239"/>
      <c r="F29" s="238"/>
      <c r="P29" s="242"/>
      <c r="X29" s="420" t="s">
        <v>1742</v>
      </c>
      <c r="Y29" s="420"/>
      <c r="Z29" s="244">
        <f>+Z28*U16</f>
        <v>250.12012068101288</v>
      </c>
      <c r="AA29" s="370"/>
      <c r="AB29" s="371"/>
      <c r="AC29" s="371"/>
      <c r="AD29" s="371"/>
      <c r="AE29" s="371"/>
      <c r="AF29" s="371"/>
      <c r="AG29" s="371"/>
      <c r="AH29" s="371"/>
      <c r="AI29" s="371"/>
      <c r="AJ29" s="371"/>
      <c r="AK29" s="372"/>
    </row>
    <row r="30" spans="1:37" ht="20" customHeight="1" x14ac:dyDescent="0.15">
      <c r="B30" s="238"/>
      <c r="C30" s="238"/>
      <c r="D30" s="238"/>
      <c r="E30" s="239"/>
      <c r="F30" s="238"/>
      <c r="P30" s="242"/>
      <c r="X30" s="420" t="s">
        <v>1754</v>
      </c>
      <c r="Y30" s="420"/>
      <c r="Z30" s="245">
        <f>+Z29/Z28</f>
        <v>0.92295247483768594</v>
      </c>
      <c r="AA30" s="370"/>
      <c r="AB30" s="371"/>
      <c r="AC30" s="371"/>
      <c r="AD30" s="371"/>
      <c r="AE30" s="371"/>
      <c r="AF30" s="371"/>
      <c r="AG30" s="371"/>
      <c r="AH30" s="371"/>
      <c r="AI30" s="371"/>
      <c r="AJ30" s="371"/>
      <c r="AK30" s="372"/>
    </row>
    <row r="31" spans="1:37" ht="20" customHeight="1" x14ac:dyDescent="0.15">
      <c r="B31" s="238"/>
      <c r="C31" s="238"/>
      <c r="D31" s="238"/>
      <c r="E31" s="239"/>
      <c r="F31" s="238"/>
      <c r="P31" s="46"/>
      <c r="V31" s="46"/>
      <c r="W31" s="46"/>
      <c r="X31" s="410" t="s">
        <v>1805</v>
      </c>
      <c r="Y31" s="410"/>
      <c r="Z31" s="246" t="s">
        <v>1765</v>
      </c>
      <c r="AA31" s="373"/>
      <c r="AB31" s="374"/>
      <c r="AC31" s="374"/>
      <c r="AD31" s="374"/>
      <c r="AE31" s="374"/>
      <c r="AF31" s="374"/>
      <c r="AG31" s="374"/>
      <c r="AH31" s="374"/>
      <c r="AI31" s="374"/>
      <c r="AJ31" s="374"/>
      <c r="AK31" s="375"/>
    </row>
    <row r="32" spans="1:37" ht="20" customHeight="1" x14ac:dyDescent="0.15">
      <c r="B32" s="238"/>
      <c r="C32" s="238"/>
      <c r="D32" s="238"/>
      <c r="E32" s="239"/>
      <c r="F32" s="238"/>
      <c r="P32" s="46"/>
    </row>
    <row r="33" spans="2:16" ht="20" customHeight="1" x14ac:dyDescent="0.15">
      <c r="B33" s="225"/>
      <c r="C33" s="225"/>
      <c r="P33" s="46"/>
    </row>
    <row r="34" spans="2:16" ht="20" customHeight="1" x14ac:dyDescent="0.15">
      <c r="B34" s="225"/>
      <c r="C34" s="225"/>
      <c r="P34" s="243"/>
    </row>
    <row r="35" spans="2:16" ht="20" customHeight="1" x14ac:dyDescent="0.15">
      <c r="B35" s="225"/>
      <c r="C35" s="225"/>
      <c r="P35" s="243"/>
    </row>
    <row r="36" spans="2:16" x14ac:dyDescent="0.15">
      <c r="B36" s="225"/>
      <c r="C36" s="225"/>
    </row>
    <row r="37" spans="2:16" x14ac:dyDescent="0.15">
      <c r="B37" s="225"/>
      <c r="C37" s="225"/>
    </row>
    <row r="38" spans="2:16" ht="64.5" customHeight="1" x14ac:dyDescent="0.15"/>
    <row r="39" spans="2:16" ht="50" customHeight="1" x14ac:dyDescent="0.15"/>
    <row r="40" spans="2:16" ht="50" customHeight="1" x14ac:dyDescent="0.15"/>
    <row r="41" spans="2:16" ht="50" customHeight="1" x14ac:dyDescent="0.15"/>
    <row r="42" spans="2:16" ht="50" customHeight="1" x14ac:dyDescent="0.15"/>
    <row r="43" spans="2:16" ht="50" customHeight="1" x14ac:dyDescent="0.15"/>
    <row r="44" spans="2:16" ht="50" customHeight="1" x14ac:dyDescent="0.15"/>
    <row r="45" spans="2:16" ht="50" customHeight="1" x14ac:dyDescent="0.15"/>
    <row r="46" spans="2:16" ht="50" customHeight="1" x14ac:dyDescent="0.15"/>
    <row r="47" spans="2:16" ht="50" customHeight="1" x14ac:dyDescent="0.15"/>
    <row r="48" spans="2:16" ht="50" customHeight="1" x14ac:dyDescent="0.15"/>
    <row r="49" ht="50" customHeight="1" x14ac:dyDescent="0.15"/>
    <row r="50" ht="50" customHeight="1" x14ac:dyDescent="0.15"/>
  </sheetData>
  <mergeCells count="71">
    <mergeCell ref="A1:A3"/>
    <mergeCell ref="B1:F1"/>
    <mergeCell ref="G1:Q1"/>
    <mergeCell ref="B2:B3"/>
    <mergeCell ref="C2:C3"/>
    <mergeCell ref="D2:D3"/>
    <mergeCell ref="E2:E3"/>
    <mergeCell ref="F2:F3"/>
    <mergeCell ref="G2:H2"/>
    <mergeCell ref="J2:K2"/>
    <mergeCell ref="M2:N2"/>
    <mergeCell ref="P2:Q2"/>
    <mergeCell ref="L24:O24"/>
    <mergeCell ref="L25:O25"/>
    <mergeCell ref="L26:O26"/>
    <mergeCell ref="L22:O22"/>
    <mergeCell ref="R1:V2"/>
    <mergeCell ref="X28:Y28"/>
    <mergeCell ref="X29:Y29"/>
    <mergeCell ref="X30:Y30"/>
    <mergeCell ref="S24:T24"/>
    <mergeCell ref="S25:T25"/>
    <mergeCell ref="S26:T26"/>
    <mergeCell ref="X31:Y31"/>
    <mergeCell ref="X2:AA7"/>
    <mergeCell ref="AF22:AK22"/>
    <mergeCell ref="AF23:AK23"/>
    <mergeCell ref="AF16:AK16"/>
    <mergeCell ref="AF18:AK18"/>
    <mergeCell ref="AF19:AK19"/>
    <mergeCell ref="AF20:AK20"/>
    <mergeCell ref="AF21:AK21"/>
    <mergeCell ref="AF15:AK15"/>
    <mergeCell ref="AA16:AE16"/>
    <mergeCell ref="AA18:AE18"/>
    <mergeCell ref="AA19:AE19"/>
    <mergeCell ref="AA20:AE20"/>
    <mergeCell ref="AA23:AE23"/>
    <mergeCell ref="AA22:AE22"/>
    <mergeCell ref="AG3:AK3"/>
    <mergeCell ref="AG4:AK4"/>
    <mergeCell ref="AG5:AK5"/>
    <mergeCell ref="AG6:AK6"/>
    <mergeCell ref="AG7:AK7"/>
    <mergeCell ref="E26:I26"/>
    <mergeCell ref="AA10:AE10"/>
    <mergeCell ref="AA11:AE11"/>
    <mergeCell ref="AA12:AE12"/>
    <mergeCell ref="AA13:AE13"/>
    <mergeCell ref="AA14:AE14"/>
    <mergeCell ref="AA21:AE21"/>
    <mergeCell ref="AA15:AE15"/>
    <mergeCell ref="S16:T16"/>
    <mergeCell ref="X26:Z27"/>
    <mergeCell ref="L20:P21"/>
    <mergeCell ref="S22:T22"/>
    <mergeCell ref="S23:T23"/>
    <mergeCell ref="S20:U21"/>
    <mergeCell ref="B18:U18"/>
    <mergeCell ref="L23:O23"/>
    <mergeCell ref="E20:J21"/>
    <mergeCell ref="E22:I22"/>
    <mergeCell ref="E23:I23"/>
    <mergeCell ref="E24:I24"/>
    <mergeCell ref="E25:I25"/>
    <mergeCell ref="AA26:AK31"/>
    <mergeCell ref="AF10:AK10"/>
    <mergeCell ref="AF11:AK11"/>
    <mergeCell ref="AF12:AK12"/>
    <mergeCell ref="AF13:AK13"/>
    <mergeCell ref="AF14:AK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topLeftCell="E1" workbookViewId="0">
      <selection activeCell="J10" sqref="J10"/>
    </sheetView>
  </sheetViews>
  <sheetFormatPr baseColWidth="10" defaultColWidth="11.5" defaultRowHeight="15" x14ac:dyDescent="0.2"/>
  <cols>
    <col min="1" max="1" width="27" customWidth="1"/>
    <col min="2" max="2" width="28" customWidth="1"/>
    <col min="3" max="3" width="37.5" customWidth="1"/>
    <col min="4" max="4" width="27.83203125" customWidth="1"/>
    <col min="5" max="6" width="46.5" customWidth="1"/>
    <col min="7" max="7" width="32.83203125" customWidth="1"/>
    <col min="9" max="9" width="21.33203125" customWidth="1"/>
    <col min="10" max="10" width="53.5" customWidth="1"/>
    <col min="11" max="11" width="38.5" customWidth="1"/>
  </cols>
  <sheetData>
    <row r="1" spans="1:11" ht="51" customHeight="1" x14ac:dyDescent="0.2">
      <c r="A1" s="6" t="s">
        <v>35</v>
      </c>
      <c r="B1" s="6" t="s">
        <v>36</v>
      </c>
      <c r="C1" s="6" t="s">
        <v>37</v>
      </c>
      <c r="D1" s="6" t="s">
        <v>767</v>
      </c>
      <c r="E1" s="6" t="s">
        <v>38</v>
      </c>
      <c r="F1" s="6" t="s">
        <v>44</v>
      </c>
      <c r="G1" s="6" t="s">
        <v>768</v>
      </c>
      <c r="H1" s="6" t="s">
        <v>769</v>
      </c>
      <c r="I1" s="6" t="s">
        <v>770</v>
      </c>
      <c r="J1" s="48" t="s">
        <v>65</v>
      </c>
      <c r="K1" s="47" t="s">
        <v>66</v>
      </c>
    </row>
    <row r="2" spans="1:11" ht="34" x14ac:dyDescent="0.2">
      <c r="A2" s="10" t="s">
        <v>196</v>
      </c>
      <c r="B2" s="9" t="s">
        <v>196</v>
      </c>
      <c r="C2" s="14" t="s">
        <v>562</v>
      </c>
      <c r="E2" s="12" t="s">
        <v>74</v>
      </c>
      <c r="F2" s="22" t="s">
        <v>74</v>
      </c>
      <c r="H2" s="7" t="s">
        <v>252</v>
      </c>
      <c r="I2" t="s">
        <v>771</v>
      </c>
      <c r="J2" s="45" t="s">
        <v>772</v>
      </c>
      <c r="K2" s="46" t="s">
        <v>131</v>
      </c>
    </row>
    <row r="3" spans="1:11" ht="17" x14ac:dyDescent="0.2">
      <c r="A3" s="10" t="s">
        <v>166</v>
      </c>
      <c r="B3" s="9" t="s">
        <v>773</v>
      </c>
      <c r="C3" s="14" t="s">
        <v>774</v>
      </c>
      <c r="E3" s="13" t="s">
        <v>250</v>
      </c>
      <c r="F3" s="22" t="s">
        <v>250</v>
      </c>
      <c r="H3" s="7" t="s">
        <v>77</v>
      </c>
      <c r="I3" t="s">
        <v>80</v>
      </c>
      <c r="J3" s="45" t="s">
        <v>775</v>
      </c>
      <c r="K3" s="46" t="s">
        <v>108</v>
      </c>
    </row>
    <row r="4" spans="1:11" ht="32" x14ac:dyDescent="0.2">
      <c r="A4" s="10" t="s">
        <v>573</v>
      </c>
      <c r="B4" s="9" t="s">
        <v>561</v>
      </c>
      <c r="C4" s="14" t="s">
        <v>776</v>
      </c>
      <c r="E4" s="12" t="s">
        <v>280</v>
      </c>
      <c r="F4" s="22" t="s">
        <v>280</v>
      </c>
      <c r="H4" s="7" t="s">
        <v>777</v>
      </c>
      <c r="I4" t="s">
        <v>102</v>
      </c>
      <c r="J4" s="45" t="s">
        <v>778</v>
      </c>
      <c r="K4" s="46" t="s">
        <v>88</v>
      </c>
    </row>
    <row r="5" spans="1:11" ht="32" x14ac:dyDescent="0.2">
      <c r="A5" s="10" t="s">
        <v>779</v>
      </c>
      <c r="B5" s="9" t="s">
        <v>780</v>
      </c>
      <c r="C5" s="14" t="s">
        <v>781</v>
      </c>
      <c r="E5" s="13" t="s">
        <v>337</v>
      </c>
      <c r="F5" s="22" t="s">
        <v>337</v>
      </c>
      <c r="I5" t="s">
        <v>129</v>
      </c>
      <c r="J5" s="45" t="s">
        <v>782</v>
      </c>
      <c r="K5" s="46" t="s">
        <v>783</v>
      </c>
    </row>
    <row r="6" spans="1:11" ht="17" x14ac:dyDescent="0.2">
      <c r="A6" s="10" t="s">
        <v>71</v>
      </c>
      <c r="B6" s="9" t="s">
        <v>248</v>
      </c>
      <c r="C6" s="14" t="s">
        <v>784</v>
      </c>
      <c r="E6" s="12" t="s">
        <v>283</v>
      </c>
      <c r="F6" s="22" t="s">
        <v>283</v>
      </c>
      <c r="I6" t="s">
        <v>183</v>
      </c>
      <c r="J6" s="45" t="s">
        <v>785</v>
      </c>
      <c r="K6" s="46" t="s">
        <v>786</v>
      </c>
    </row>
    <row r="7" spans="1:11" ht="32" x14ac:dyDescent="0.2">
      <c r="A7" s="10" t="s">
        <v>787</v>
      </c>
      <c r="B7" s="9" t="s">
        <v>788</v>
      </c>
      <c r="C7" s="14" t="s">
        <v>789</v>
      </c>
      <c r="E7" s="13" t="s">
        <v>453</v>
      </c>
      <c r="F7" s="22" t="s">
        <v>453</v>
      </c>
      <c r="I7" s="37" t="s">
        <v>116</v>
      </c>
      <c r="J7" s="45" t="s">
        <v>790</v>
      </c>
      <c r="K7" s="46" t="s">
        <v>791</v>
      </c>
    </row>
    <row r="8" spans="1:11" ht="17" x14ac:dyDescent="0.2">
      <c r="A8" s="11" t="s">
        <v>792</v>
      </c>
      <c r="B8" s="9" t="s">
        <v>574</v>
      </c>
      <c r="C8" s="15" t="s">
        <v>793</v>
      </c>
      <c r="E8" s="12" t="s">
        <v>407</v>
      </c>
      <c r="F8" s="22" t="s">
        <v>407</v>
      </c>
      <c r="I8" s="37" t="s">
        <v>211</v>
      </c>
      <c r="J8" s="45" t="s">
        <v>794</v>
      </c>
      <c r="K8" s="46" t="s">
        <v>342</v>
      </c>
    </row>
    <row r="9" spans="1:11" ht="34" x14ac:dyDescent="0.2">
      <c r="B9" s="9" t="s">
        <v>642</v>
      </c>
      <c r="C9" s="14" t="s">
        <v>795</v>
      </c>
      <c r="E9" s="13" t="s">
        <v>427</v>
      </c>
      <c r="F9" s="22" t="s">
        <v>427</v>
      </c>
      <c r="J9" s="45" t="s">
        <v>796</v>
      </c>
      <c r="K9" s="46" t="s">
        <v>797</v>
      </c>
    </row>
    <row r="10" spans="1:11" ht="34" x14ac:dyDescent="0.2">
      <c r="B10" s="9" t="s">
        <v>798</v>
      </c>
      <c r="C10" s="14" t="s">
        <v>799</v>
      </c>
      <c r="E10" s="12" t="s">
        <v>563</v>
      </c>
      <c r="F10" s="22" t="s">
        <v>563</v>
      </c>
      <c r="J10" s="45" t="s">
        <v>800</v>
      </c>
      <c r="K10" s="46" t="s">
        <v>801</v>
      </c>
    </row>
    <row r="11" spans="1:11" ht="34" x14ac:dyDescent="0.2">
      <c r="B11" s="9" t="s">
        <v>802</v>
      </c>
      <c r="C11" s="14" t="s">
        <v>803</v>
      </c>
      <c r="E11" s="13" t="s">
        <v>576</v>
      </c>
      <c r="F11" s="22" t="s">
        <v>576</v>
      </c>
      <c r="J11" s="45" t="s">
        <v>804</v>
      </c>
      <c r="K11" s="46" t="s">
        <v>805</v>
      </c>
    </row>
    <row r="12" spans="1:11" ht="34" x14ac:dyDescent="0.2">
      <c r="B12" s="9" t="s">
        <v>806</v>
      </c>
      <c r="C12" s="14" t="s">
        <v>807</v>
      </c>
      <c r="E12" s="12" t="s">
        <v>643</v>
      </c>
      <c r="F12" s="22" t="s">
        <v>643</v>
      </c>
      <c r="J12" s="45" t="s">
        <v>808</v>
      </c>
      <c r="K12" s="46" t="s">
        <v>809</v>
      </c>
    </row>
    <row r="13" spans="1:11" ht="48" x14ac:dyDescent="0.2">
      <c r="B13" s="9" t="s">
        <v>810</v>
      </c>
      <c r="C13" s="14" t="s">
        <v>811</v>
      </c>
      <c r="E13" s="13" t="s">
        <v>669</v>
      </c>
      <c r="F13" s="22" t="s">
        <v>669</v>
      </c>
      <c r="J13" s="45" t="s">
        <v>812</v>
      </c>
      <c r="K13" s="46" t="s">
        <v>813</v>
      </c>
    </row>
    <row r="14" spans="1:11" ht="34" x14ac:dyDescent="0.2">
      <c r="B14" s="9" t="s">
        <v>814</v>
      </c>
      <c r="C14" s="16" t="s">
        <v>815</v>
      </c>
      <c r="E14" s="8"/>
      <c r="F14" s="22" t="s">
        <v>566</v>
      </c>
      <c r="J14" s="45" t="s">
        <v>816</v>
      </c>
      <c r="K14" s="46" t="s">
        <v>817</v>
      </c>
    </row>
    <row r="15" spans="1:11" ht="32" x14ac:dyDescent="0.2">
      <c r="B15" s="9" t="s">
        <v>818</v>
      </c>
      <c r="C15" s="17" t="s">
        <v>276</v>
      </c>
      <c r="F15" s="22" t="s">
        <v>819</v>
      </c>
      <c r="J15" s="45" t="s">
        <v>820</v>
      </c>
      <c r="K15" s="46" t="s">
        <v>821</v>
      </c>
    </row>
    <row r="16" spans="1:11" ht="48" x14ac:dyDescent="0.2">
      <c r="B16" s="9" t="s">
        <v>822</v>
      </c>
      <c r="C16" s="17" t="s">
        <v>279</v>
      </c>
      <c r="E16" s="8"/>
      <c r="F16" s="22" t="s">
        <v>823</v>
      </c>
      <c r="J16" s="45" t="s">
        <v>824</v>
      </c>
      <c r="K16" s="46" t="s">
        <v>825</v>
      </c>
    </row>
    <row r="17" spans="2:11" ht="30" x14ac:dyDescent="0.2">
      <c r="B17" s="9" t="s">
        <v>72</v>
      </c>
      <c r="C17" s="17" t="s">
        <v>826</v>
      </c>
      <c r="F17" s="22" t="s">
        <v>827</v>
      </c>
      <c r="J17" s="45"/>
      <c r="K17" s="46" t="s">
        <v>828</v>
      </c>
    </row>
    <row r="18" spans="2:11" ht="32" x14ac:dyDescent="0.2">
      <c r="B18" s="9" t="s">
        <v>829</v>
      </c>
      <c r="C18" s="17" t="s">
        <v>73</v>
      </c>
      <c r="E18" s="8"/>
      <c r="F18" s="22" t="s">
        <v>830</v>
      </c>
      <c r="K18" s="46" t="s">
        <v>831</v>
      </c>
    </row>
    <row r="19" spans="2:11" ht="32" x14ac:dyDescent="0.2">
      <c r="B19" s="9" t="s">
        <v>832</v>
      </c>
      <c r="C19" s="17" t="s">
        <v>575</v>
      </c>
      <c r="F19" s="22" t="s">
        <v>833</v>
      </c>
      <c r="J19" s="45"/>
      <c r="K19" s="46" t="s">
        <v>834</v>
      </c>
    </row>
    <row r="20" spans="2:11" ht="17" x14ac:dyDescent="0.2">
      <c r="B20" s="9" t="s">
        <v>792</v>
      </c>
      <c r="C20" s="17" t="s">
        <v>249</v>
      </c>
      <c r="E20" s="8"/>
      <c r="F20" s="39"/>
      <c r="K20" s="46" t="s">
        <v>835</v>
      </c>
    </row>
    <row r="21" spans="2:11" x14ac:dyDescent="0.2">
      <c r="C21" s="18" t="s">
        <v>836</v>
      </c>
      <c r="J21" s="45"/>
    </row>
    <row r="22" spans="2:11" ht="17" x14ac:dyDescent="0.2">
      <c r="E22" s="8"/>
    </row>
    <row r="23" spans="2:11" x14ac:dyDescent="0.2">
      <c r="J23" s="45"/>
    </row>
    <row r="24" spans="2:11" ht="17" x14ac:dyDescent="0.2">
      <c r="E24" s="8"/>
    </row>
    <row r="25" spans="2:11" x14ac:dyDescent="0.2">
      <c r="J25" s="45"/>
    </row>
    <row r="27" spans="2:11" x14ac:dyDescent="0.2">
      <c r="J27" s="45"/>
    </row>
    <row r="29" spans="2:11" x14ac:dyDescent="0.2">
      <c r="J29" s="45"/>
    </row>
    <row r="31" spans="2:11" x14ac:dyDescent="0.2">
      <c r="J31" s="4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activeCell="A2" sqref="A2"/>
    </sheetView>
  </sheetViews>
  <sheetFormatPr baseColWidth="10" defaultColWidth="11.5" defaultRowHeight="15" x14ac:dyDescent="0.2"/>
  <sheetData>
    <row r="1" spans="1:1" x14ac:dyDescent="0.2">
      <c r="A1" t="s">
        <v>74</v>
      </c>
    </row>
    <row r="2" spans="1:1" x14ac:dyDescent="0.2">
      <c r="A2" s="36" t="s">
        <v>250</v>
      </c>
    </row>
    <row r="3" spans="1:1" x14ac:dyDescent="0.2">
      <c r="A3" t="s">
        <v>280</v>
      </c>
    </row>
    <row r="4" spans="1:1" x14ac:dyDescent="0.2">
      <c r="A4" t="s">
        <v>337</v>
      </c>
    </row>
    <row r="5" spans="1:1" x14ac:dyDescent="0.2">
      <c r="A5" t="s">
        <v>283</v>
      </c>
    </row>
    <row r="6" spans="1:1" x14ac:dyDescent="0.2">
      <c r="A6" t="s">
        <v>453</v>
      </c>
    </row>
    <row r="7" spans="1:1" x14ac:dyDescent="0.2">
      <c r="A7" t="s">
        <v>407</v>
      </c>
    </row>
    <row r="8" spans="1:1" x14ac:dyDescent="0.2">
      <c r="A8" t="s">
        <v>427</v>
      </c>
    </row>
    <row r="9" spans="1:1" x14ac:dyDescent="0.2">
      <c r="A9" t="s">
        <v>563</v>
      </c>
    </row>
    <row r="10" spans="1:1" x14ac:dyDescent="0.2">
      <c r="A10" t="s">
        <v>576</v>
      </c>
    </row>
    <row r="11" spans="1:1" x14ac:dyDescent="0.2">
      <c r="A11" t="s">
        <v>643</v>
      </c>
    </row>
    <row r="12" spans="1:1" x14ac:dyDescent="0.2">
      <c r="A12" t="s">
        <v>669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693519-9b29-4a49-b05f-6382b0a20a92">
      <Terms xmlns="http://schemas.microsoft.com/office/infopath/2007/PartnerControls"/>
    </lcf76f155ced4ddcb4097134ff3c332f>
    <TaxCatchAll xmlns="c6200889-8974-4f70-a48a-089dae3d42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52D688BD457CF459545DF03B9FFBBDF" ma:contentTypeVersion="13" ma:contentTypeDescription="Crear nuevo documento." ma:contentTypeScope="" ma:versionID="92f079ef0a78336a471bc50dd7f5dfab">
  <xsd:schema xmlns:xsd="http://www.w3.org/2001/XMLSchema" xmlns:xs="http://www.w3.org/2001/XMLSchema" xmlns:p="http://schemas.microsoft.com/office/2006/metadata/properties" xmlns:ns2="ef693519-9b29-4a49-b05f-6382b0a20a92" xmlns:ns3="c6200889-8974-4f70-a48a-089dae3d4261" targetNamespace="http://schemas.microsoft.com/office/2006/metadata/properties" ma:root="true" ma:fieldsID="ba54e86ea6b53d403a7b50a8bc256610" ns2:_="" ns3:_="">
    <xsd:import namespace="ef693519-9b29-4a49-b05f-6382b0a20a92"/>
    <xsd:import namespace="c6200889-8974-4f70-a48a-089dae3d4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93519-9b29-4a49-b05f-6382b0a20a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26ccb84-4f69-4999-8ced-c5814337f9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200889-8974-4f70-a48a-089dae3d42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84d16b-edb8-4231-adf0-7337cd1b22dd}" ma:internalName="TaxCatchAll" ma:showField="CatchAllData" ma:web="c6200889-8974-4f70-a48a-089dae3d42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462CC-98D6-4196-ABFF-0D5F8207FD6D}">
  <ds:schemaRefs>
    <ds:schemaRef ds:uri="http://schemas.microsoft.com/sharepoint/v3/contenttype/forms"/>
  </ds:schemaRefs>
</ds:datastoreItem>
</file>

<file path=customXml/itemProps2.xml><?xml version="1.0" encoding="utf-8"?>
<ds:datastoreItem xmlns:ds="http://schemas.openxmlformats.org/officeDocument/2006/customXml" ds:itemID="{8C4CE09C-51BA-4CF0-AFA4-2533D63BEDA3}">
  <ds:schemaRefs>
    <ds:schemaRef ds:uri="http://purl.org/dc/dcmitype/"/>
    <ds:schemaRef ds:uri="http://schemas.microsoft.com/office/infopath/2007/PartnerControls"/>
    <ds:schemaRef ds:uri="ef693519-9b29-4a49-b05f-6382b0a20a92"/>
    <ds:schemaRef ds:uri="http://schemas.microsoft.com/office/2006/documentManagement/types"/>
    <ds:schemaRef ds:uri="http://schemas.microsoft.com/office/2006/metadata/properties"/>
    <ds:schemaRef ds:uri="http://purl.org/dc/terms/"/>
    <ds:schemaRef ds:uri="http://schemas.openxmlformats.org/package/2006/metadata/core-properties"/>
    <ds:schemaRef ds:uri="c6200889-8974-4f70-a48a-089dae3d4261"/>
    <ds:schemaRef ds:uri="http://www.w3.org/XML/1998/namespace"/>
    <ds:schemaRef ds:uri="http://purl.org/dc/elements/1.1/"/>
  </ds:schemaRefs>
</ds:datastoreItem>
</file>

<file path=customXml/itemProps3.xml><?xml version="1.0" encoding="utf-8"?>
<ds:datastoreItem xmlns:ds="http://schemas.openxmlformats.org/officeDocument/2006/customXml" ds:itemID="{242CB394-37DB-4127-A130-EAE8693FA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93519-9b29-4a49-b05f-6382b0a20a92"/>
    <ds:schemaRef ds:uri="c6200889-8974-4f70-a48a-089dae3d4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Índice</vt:lpstr>
      <vt:lpstr>PA DECRETO 612 </vt:lpstr>
      <vt:lpstr>% CUMPLIMIENTO ACUMULADO </vt:lpstr>
      <vt:lpstr>DESPLEGABLE </vt:lpstr>
      <vt:lpstr>Hoja2</vt:lpstr>
      <vt:lpstr>Índice!Área_de_impresión</vt:lpstr>
      <vt:lpstr>'PA DECRETO 612 '!Área_de_impresión</vt:lpstr>
      <vt:lpstr>Índice!Títulos_a_imprimir</vt:lpstr>
      <vt:lpstr>'PA DECRETO 612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ALBA PATRICIA PEDROZO MANTILLA</dc:creator>
  <cp:keywords/>
  <dc:description/>
  <cp:lastModifiedBy>Leydi Johana Zambrano Avellaneda</cp:lastModifiedBy>
  <cp:revision/>
  <dcterms:created xsi:type="dcterms:W3CDTF">2016-06-27T17:23:36Z</dcterms:created>
  <dcterms:modified xsi:type="dcterms:W3CDTF">2026-03-24T01:37:50Z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0x010100952D688BD457CF459545DF03B9FFBBDF</vt:lpwstr>
  </property>
  <property fmtid="{D5CDD505-2E9C-101B-9397-08002B2CF9AE}" pid="3" name="MediaServiceImageTags">
    <vt:lpwstr/>
  </property>
</Properties>
</file>